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ssc.sos.state.co.us\dfs\Elections\SCORE\SCORE\Reports\2022_June_Primary\Distributed_Election_Activity\"/>
    </mc:Choice>
  </mc:AlternateContent>
  <xr:revisionPtr revIDLastSave="0" documentId="13_ncr:1_{4FD0A8EC-51D7-4EA7-82CA-65620B62DD26}" xr6:coauthVersionLast="47" xr6:coauthVersionMax="47" xr10:uidLastSave="{00000000-0000-0000-0000-000000000000}"/>
  <bookViews>
    <workbookView xWindow="-28920" yWindow="-120" windowWidth="29040" windowHeight="15840" tabRatio="680" activeTab="2" xr2:uid="{530BC269-2531-44A1-8E85-BF031E6553EC}"/>
  </bookViews>
  <sheets>
    <sheet name="Voter_Counts" sheetId="9" r:id="rId1"/>
    <sheet name="All_Returned_Ballots_By_County" sheetId="3" r:id="rId2"/>
    <sheet name="All_Returned_Ballots_GenderAge" sheetId="4" r:id="rId3"/>
    <sheet name="Returned_Mail_Ballots_GenderAge" sheetId="5" r:id="rId4"/>
    <sheet name="In_Person_Ballots_GenderAge" sheetId="6" r:id="rId5"/>
    <sheet name="Unaffiliated_Returned_Ballots" sheetId="7" r:id="rId6"/>
    <sheet name="Unaffiliated_Returns_By_County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4" l="1"/>
  <c r="D8" i="4"/>
  <c r="L4" i="4"/>
  <c r="C13" i="4"/>
  <c r="B13" i="4"/>
  <c r="B67" i="3"/>
  <c r="F5" i="9"/>
  <c r="G5" i="9" s="1"/>
  <c r="E5" i="9"/>
  <c r="D5" i="9"/>
  <c r="C5" i="9"/>
  <c r="B5" i="9"/>
  <c r="G4" i="9"/>
  <c r="G3" i="9"/>
  <c r="L35" i="8" l="1"/>
  <c r="J68" i="8"/>
  <c r="H68" i="8"/>
  <c r="F68" i="8"/>
  <c r="E68" i="8"/>
  <c r="C68" i="8"/>
  <c r="B68" i="8"/>
  <c r="K67" i="8"/>
  <c r="I67" i="8"/>
  <c r="G67" i="8"/>
  <c r="D67" i="8"/>
  <c r="K66" i="8"/>
  <c r="I66" i="8"/>
  <c r="G66" i="8"/>
  <c r="D66" i="8"/>
  <c r="K65" i="8"/>
  <c r="I65" i="8"/>
  <c r="G65" i="8"/>
  <c r="D65" i="8"/>
  <c r="K64" i="8"/>
  <c r="I64" i="8"/>
  <c r="G64" i="8"/>
  <c r="D64" i="8"/>
  <c r="K63" i="8"/>
  <c r="I63" i="8"/>
  <c r="G63" i="8"/>
  <c r="D63" i="8"/>
  <c r="L63" i="8" s="1"/>
  <c r="K62" i="8"/>
  <c r="I62" i="8"/>
  <c r="G62" i="8"/>
  <c r="D62" i="8"/>
  <c r="K61" i="8"/>
  <c r="I61" i="8"/>
  <c r="G61" i="8"/>
  <c r="D61" i="8"/>
  <c r="K60" i="8"/>
  <c r="I60" i="8"/>
  <c r="G60" i="8"/>
  <c r="D60" i="8"/>
  <c r="L60" i="8" s="1"/>
  <c r="K59" i="8"/>
  <c r="I59" i="8"/>
  <c r="G59" i="8"/>
  <c r="D59" i="8"/>
  <c r="K58" i="8"/>
  <c r="I58" i="8"/>
  <c r="G58" i="8"/>
  <c r="D58" i="8"/>
  <c r="K57" i="8"/>
  <c r="I57" i="8"/>
  <c r="G57" i="8"/>
  <c r="D57" i="8"/>
  <c r="L57" i="8" s="1"/>
  <c r="K56" i="8"/>
  <c r="I56" i="8"/>
  <c r="G56" i="8"/>
  <c r="D56" i="8"/>
  <c r="K55" i="8"/>
  <c r="I55" i="8"/>
  <c r="G55" i="8"/>
  <c r="D55" i="8"/>
  <c r="K54" i="8"/>
  <c r="I54" i="8"/>
  <c r="G54" i="8"/>
  <c r="L54" i="8" s="1"/>
  <c r="D54" i="8"/>
  <c r="K53" i="8"/>
  <c r="I53" i="8"/>
  <c r="G53" i="8"/>
  <c r="D53" i="8"/>
  <c r="K52" i="8"/>
  <c r="I52" i="8"/>
  <c r="G52" i="8"/>
  <c r="D52" i="8"/>
  <c r="K51" i="8"/>
  <c r="I51" i="8"/>
  <c r="G51" i="8"/>
  <c r="D51" i="8"/>
  <c r="L51" i="8" s="1"/>
  <c r="K50" i="8"/>
  <c r="I50" i="8"/>
  <c r="G50" i="8"/>
  <c r="D50" i="8"/>
  <c r="K49" i="8"/>
  <c r="I49" i="8"/>
  <c r="G49" i="8"/>
  <c r="D49" i="8"/>
  <c r="K48" i="8"/>
  <c r="I48" i="8"/>
  <c r="G48" i="8"/>
  <c r="D48" i="8"/>
  <c r="K47" i="8"/>
  <c r="I47" i="8"/>
  <c r="G47" i="8"/>
  <c r="D47" i="8"/>
  <c r="K46" i="8"/>
  <c r="I46" i="8"/>
  <c r="G46" i="8"/>
  <c r="D46" i="8"/>
  <c r="K45" i="8"/>
  <c r="I45" i="8"/>
  <c r="G45" i="8"/>
  <c r="D45" i="8"/>
  <c r="L45" i="8" s="1"/>
  <c r="K44" i="8"/>
  <c r="I44" i="8"/>
  <c r="G44" i="8"/>
  <c r="D44" i="8"/>
  <c r="K43" i="8"/>
  <c r="I43" i="8"/>
  <c r="G43" i="8"/>
  <c r="D43" i="8"/>
  <c r="K42" i="8"/>
  <c r="I42" i="8"/>
  <c r="G42" i="8"/>
  <c r="D42" i="8"/>
  <c r="K41" i="8"/>
  <c r="L41" i="8" s="1"/>
  <c r="I41" i="8"/>
  <c r="G41" i="8"/>
  <c r="D41" i="8"/>
  <c r="K40" i="8"/>
  <c r="I40" i="8"/>
  <c r="G40" i="8"/>
  <c r="D40" i="8"/>
  <c r="K39" i="8"/>
  <c r="I39" i="8"/>
  <c r="G39" i="8"/>
  <c r="D39" i="8"/>
  <c r="L39" i="8" s="1"/>
  <c r="K38" i="8"/>
  <c r="I38" i="8"/>
  <c r="G38" i="8"/>
  <c r="D38" i="8"/>
  <c r="K37" i="8"/>
  <c r="I37" i="8"/>
  <c r="G37" i="8"/>
  <c r="D37" i="8"/>
  <c r="K36" i="8"/>
  <c r="I36" i="8"/>
  <c r="G36" i="8"/>
  <c r="D36" i="8"/>
  <c r="L36" i="8" s="1"/>
  <c r="K35" i="8"/>
  <c r="I35" i="8"/>
  <c r="G35" i="8"/>
  <c r="D35" i="8"/>
  <c r="K34" i="8"/>
  <c r="I34" i="8"/>
  <c r="G34" i="8"/>
  <c r="D34" i="8"/>
  <c r="K33" i="8"/>
  <c r="I33" i="8"/>
  <c r="G33" i="8"/>
  <c r="D33" i="8"/>
  <c r="L33" i="8" s="1"/>
  <c r="K32" i="8"/>
  <c r="I32" i="8"/>
  <c r="G32" i="8"/>
  <c r="D32" i="8"/>
  <c r="K31" i="8"/>
  <c r="I31" i="8"/>
  <c r="G31" i="8"/>
  <c r="L31" i="8" s="1"/>
  <c r="D31" i="8"/>
  <c r="K30" i="8"/>
  <c r="I30" i="8"/>
  <c r="G30" i="8"/>
  <c r="D30" i="8"/>
  <c r="K29" i="8"/>
  <c r="I29" i="8"/>
  <c r="G29" i="8"/>
  <c r="D29" i="8"/>
  <c r="K28" i="8"/>
  <c r="I28" i="8"/>
  <c r="G28" i="8"/>
  <c r="D28" i="8"/>
  <c r="K27" i="8"/>
  <c r="I27" i="8"/>
  <c r="G27" i="8"/>
  <c r="D27" i="8"/>
  <c r="L27" i="8" s="1"/>
  <c r="K26" i="8"/>
  <c r="I26" i="8"/>
  <c r="G26" i="8"/>
  <c r="D26" i="8"/>
  <c r="K25" i="8"/>
  <c r="I25" i="8"/>
  <c r="G25" i="8"/>
  <c r="D25" i="8"/>
  <c r="K24" i="8"/>
  <c r="I24" i="8"/>
  <c r="G24" i="8"/>
  <c r="D24" i="8"/>
  <c r="L24" i="8" s="1"/>
  <c r="K23" i="8"/>
  <c r="I23" i="8"/>
  <c r="G23" i="8"/>
  <c r="D23" i="8"/>
  <c r="K22" i="8"/>
  <c r="I22" i="8"/>
  <c r="G22" i="8"/>
  <c r="D22" i="8"/>
  <c r="K21" i="8"/>
  <c r="I21" i="8"/>
  <c r="G21" i="8"/>
  <c r="D21" i="8"/>
  <c r="L21" i="8" s="1"/>
  <c r="K20" i="8"/>
  <c r="I20" i="8"/>
  <c r="G20" i="8"/>
  <c r="D20" i="8"/>
  <c r="K19" i="8"/>
  <c r="I19" i="8"/>
  <c r="G19" i="8"/>
  <c r="D19" i="8"/>
  <c r="K18" i="8"/>
  <c r="I18" i="8"/>
  <c r="G18" i="8"/>
  <c r="L18" i="8" s="1"/>
  <c r="D18" i="8"/>
  <c r="K17" i="8"/>
  <c r="I17" i="8"/>
  <c r="G17" i="8"/>
  <c r="L17" i="8" s="1"/>
  <c r="D17" i="8"/>
  <c r="K16" i="8"/>
  <c r="I16" i="8"/>
  <c r="G16" i="8"/>
  <c r="D16" i="8"/>
  <c r="K15" i="8"/>
  <c r="I15" i="8"/>
  <c r="G15" i="8"/>
  <c r="D15" i="8"/>
  <c r="L15" i="8" s="1"/>
  <c r="K14" i="8"/>
  <c r="I14" i="8"/>
  <c r="G14" i="8"/>
  <c r="D14" i="8"/>
  <c r="K13" i="8"/>
  <c r="I13" i="8"/>
  <c r="G13" i="8"/>
  <c r="D13" i="8"/>
  <c r="K12" i="8"/>
  <c r="I12" i="8"/>
  <c r="G12" i="8"/>
  <c r="D12" i="8"/>
  <c r="K11" i="8"/>
  <c r="I11" i="8"/>
  <c r="G11" i="8"/>
  <c r="D11" i="8"/>
  <c r="K10" i="8"/>
  <c r="I10" i="8"/>
  <c r="G10" i="8"/>
  <c r="D10" i="8"/>
  <c r="K9" i="8"/>
  <c r="I9" i="8"/>
  <c r="G9" i="8"/>
  <c r="D9" i="8"/>
  <c r="K8" i="8"/>
  <c r="I8" i="8"/>
  <c r="G8" i="8"/>
  <c r="D8" i="8"/>
  <c r="K7" i="8"/>
  <c r="I7" i="8"/>
  <c r="G7" i="8"/>
  <c r="D7" i="8"/>
  <c r="K6" i="8"/>
  <c r="I6" i="8"/>
  <c r="G6" i="8"/>
  <c r="D6" i="8"/>
  <c r="K5" i="8"/>
  <c r="I5" i="8"/>
  <c r="G5" i="8"/>
  <c r="D5" i="8"/>
  <c r="K4" i="8"/>
  <c r="I4" i="8"/>
  <c r="I68" i="8" s="1"/>
  <c r="G4" i="8"/>
  <c r="D4" i="8"/>
  <c r="L48" i="8" l="1"/>
  <c r="L9" i="8"/>
  <c r="L12" i="8"/>
  <c r="L67" i="8"/>
  <c r="L65" i="8"/>
  <c r="L66" i="8"/>
  <c r="L55" i="8"/>
  <c r="L59" i="8"/>
  <c r="L53" i="8"/>
  <c r="L47" i="8"/>
  <c r="L43" i="8"/>
  <c r="L42" i="8"/>
  <c r="L29" i="8"/>
  <c r="L23" i="8"/>
  <c r="L19" i="8"/>
  <c r="L5" i="8"/>
  <c r="L11" i="8"/>
  <c r="L30" i="8"/>
  <c r="L6" i="8"/>
  <c r="L4" i="8"/>
  <c r="L7" i="8"/>
  <c r="L10" i="8"/>
  <c r="L13" i="8"/>
  <c r="L16" i="8"/>
  <c r="L22" i="8"/>
  <c r="L25" i="8"/>
  <c r="L28" i="8"/>
  <c r="L34" i="8"/>
  <c r="L37" i="8"/>
  <c r="L40" i="8"/>
  <c r="L46" i="8"/>
  <c r="L49" i="8"/>
  <c r="L52" i="8"/>
  <c r="L58" i="8"/>
  <c r="L61" i="8"/>
  <c r="L64" i="8"/>
  <c r="L8" i="8"/>
  <c r="L14" i="8"/>
  <c r="L20" i="8"/>
  <c r="L26" i="8"/>
  <c r="L32" i="8"/>
  <c r="L38" i="8"/>
  <c r="L44" i="8"/>
  <c r="L50" i="8"/>
  <c r="L56" i="8"/>
  <c r="L62" i="8"/>
  <c r="K68" i="8"/>
  <c r="D68" i="8"/>
  <c r="G68" i="8"/>
  <c r="L68" i="8" l="1"/>
  <c r="B22" i="4"/>
  <c r="B4" i="4"/>
  <c r="I4" i="7"/>
  <c r="E67" i="3"/>
  <c r="D30" i="5"/>
  <c r="I30" i="4"/>
  <c r="I29" i="4"/>
  <c r="I28" i="4"/>
  <c r="I27" i="4"/>
  <c r="I26" i="4"/>
  <c r="I25" i="4"/>
  <c r="I24" i="4"/>
  <c r="I23" i="4"/>
  <c r="H22" i="4"/>
  <c r="I22" i="4" s="1"/>
  <c r="I21" i="4"/>
  <c r="I20" i="4"/>
  <c r="I19" i="4"/>
  <c r="I18" i="4"/>
  <c r="I17" i="4"/>
  <c r="I16" i="4"/>
  <c r="I15" i="4"/>
  <c r="I14" i="4"/>
  <c r="H13" i="4"/>
  <c r="I13" i="4" s="1"/>
  <c r="I12" i="4"/>
  <c r="I11" i="4"/>
  <c r="I10" i="4"/>
  <c r="I9" i="4"/>
  <c r="I8" i="4"/>
  <c r="I7" i="4"/>
  <c r="I6" i="4"/>
  <c r="I5" i="4"/>
  <c r="H4" i="4"/>
  <c r="I4" i="4" s="1"/>
  <c r="I31" i="4" l="1"/>
  <c r="H31" i="4"/>
  <c r="K4" i="7"/>
  <c r="D4" i="7"/>
  <c r="G4" i="7"/>
  <c r="L4" i="7" l="1"/>
  <c r="D67" i="3"/>
  <c r="F67" i="3"/>
  <c r="C67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3" i="3"/>
  <c r="G67" i="3" l="1"/>
  <c r="F4" i="5"/>
  <c r="F5" i="5"/>
  <c r="F6" i="5"/>
  <c r="F7" i="5"/>
  <c r="F8" i="5"/>
  <c r="F9" i="5"/>
  <c r="F10" i="5"/>
  <c r="F11" i="5"/>
  <c r="F13" i="5"/>
  <c r="F14" i="5"/>
  <c r="F15" i="5"/>
  <c r="F16" i="5"/>
  <c r="F17" i="5"/>
  <c r="F18" i="5"/>
  <c r="F19" i="5"/>
  <c r="F20" i="5"/>
  <c r="F22" i="5"/>
  <c r="F23" i="5"/>
  <c r="F24" i="5"/>
  <c r="F25" i="5"/>
  <c r="F26" i="5"/>
  <c r="F27" i="5"/>
  <c r="F28" i="5"/>
  <c r="F29" i="5"/>
  <c r="E30" i="5"/>
  <c r="K23" i="4"/>
  <c r="K24" i="4"/>
  <c r="K25" i="4"/>
  <c r="K26" i="4"/>
  <c r="K27" i="4"/>
  <c r="K28" i="4"/>
  <c r="K29" i="4"/>
  <c r="K30" i="4"/>
  <c r="J22" i="4"/>
  <c r="K22" i="4" s="1"/>
  <c r="K14" i="4"/>
  <c r="K15" i="4"/>
  <c r="K16" i="4"/>
  <c r="K17" i="4"/>
  <c r="K18" i="4"/>
  <c r="K19" i="4"/>
  <c r="K20" i="4"/>
  <c r="K21" i="4"/>
  <c r="J13" i="4"/>
  <c r="J4" i="4" s="1"/>
  <c r="J31" i="4" l="1"/>
  <c r="K13" i="4"/>
  <c r="K11" i="4"/>
  <c r="K12" i="4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1" i="6"/>
  <c r="D10" i="6"/>
  <c r="D9" i="6"/>
  <c r="D8" i="6"/>
  <c r="D7" i="6"/>
  <c r="D6" i="6"/>
  <c r="D5" i="6"/>
  <c r="D4" i="6"/>
  <c r="F12" i="5"/>
  <c r="F3" i="5"/>
  <c r="G30" i="4"/>
  <c r="D30" i="4"/>
  <c r="L30" i="4" s="1"/>
  <c r="G29" i="4"/>
  <c r="D29" i="4"/>
  <c r="G28" i="4"/>
  <c r="D28" i="4"/>
  <c r="G27" i="4"/>
  <c r="D27" i="4"/>
  <c r="L27" i="4" s="1"/>
  <c r="G26" i="4"/>
  <c r="D26" i="4"/>
  <c r="L26" i="4" s="1"/>
  <c r="G25" i="4"/>
  <c r="D25" i="4"/>
  <c r="G24" i="4"/>
  <c r="D24" i="4"/>
  <c r="G23" i="4"/>
  <c r="D23" i="4"/>
  <c r="F22" i="4"/>
  <c r="E22" i="4"/>
  <c r="C22" i="4"/>
  <c r="G21" i="4"/>
  <c r="D21" i="4"/>
  <c r="G20" i="4"/>
  <c r="D20" i="4"/>
  <c r="G19" i="4"/>
  <c r="D19" i="4"/>
  <c r="G18" i="4"/>
  <c r="D18" i="4"/>
  <c r="G17" i="4"/>
  <c r="D17" i="4"/>
  <c r="G16" i="4"/>
  <c r="D16" i="4"/>
  <c r="G15" i="4"/>
  <c r="D15" i="4"/>
  <c r="L15" i="4" s="1"/>
  <c r="G14" i="4"/>
  <c r="D14" i="4"/>
  <c r="F13" i="4"/>
  <c r="E13" i="4"/>
  <c r="G12" i="4"/>
  <c r="D12" i="4"/>
  <c r="G11" i="4"/>
  <c r="D11" i="4"/>
  <c r="G10" i="4"/>
  <c r="D10" i="4"/>
  <c r="G9" i="4"/>
  <c r="G8" i="4"/>
  <c r="G7" i="4"/>
  <c r="D7" i="4"/>
  <c r="G6" i="4"/>
  <c r="D6" i="4"/>
  <c r="G5" i="4"/>
  <c r="D5" i="4"/>
  <c r="F4" i="4"/>
  <c r="E4" i="4"/>
  <c r="C4" i="4"/>
  <c r="L24" i="4" l="1"/>
  <c r="L19" i="4"/>
  <c r="L14" i="4"/>
  <c r="L28" i="4"/>
  <c r="L21" i="4"/>
  <c r="L16" i="4"/>
  <c r="L25" i="4"/>
  <c r="L20" i="4"/>
  <c r="L23" i="4"/>
  <c r="L29" i="4"/>
  <c r="L18" i="4"/>
  <c r="L12" i="4"/>
  <c r="L17" i="4"/>
  <c r="L11" i="4"/>
  <c r="D12" i="6"/>
  <c r="C30" i="6"/>
  <c r="D3" i="6"/>
  <c r="D22" i="4"/>
  <c r="G22" i="4"/>
  <c r="F21" i="5"/>
  <c r="C31" i="4"/>
  <c r="B30" i="5"/>
  <c r="C30" i="5"/>
  <c r="G13" i="4"/>
  <c r="E31" i="4"/>
  <c r="F31" i="4"/>
  <c r="G4" i="4"/>
  <c r="K10" i="4"/>
  <c r="L10" i="4" s="1"/>
  <c r="D13" i="4"/>
  <c r="D4" i="4"/>
  <c r="B31" i="4"/>
  <c r="B30" i="6"/>
  <c r="D30" i="6" l="1"/>
  <c r="L22" i="4"/>
  <c r="L13" i="4"/>
  <c r="D31" i="4"/>
  <c r="F30" i="5"/>
  <c r="G31" i="4"/>
  <c r="K9" i="4"/>
  <c r="L9" i="4" s="1"/>
  <c r="K8" i="4" l="1"/>
  <c r="L8" i="4" s="1"/>
  <c r="K7" i="4" l="1"/>
  <c r="L7" i="4" s="1"/>
  <c r="K6" i="4" l="1"/>
  <c r="L6" i="4" s="1"/>
  <c r="K5" i="4" l="1"/>
  <c r="L5" i="4" s="1"/>
  <c r="K4" i="4" l="1"/>
  <c r="K31" i="4" l="1"/>
  <c r="L31" i="4" s="1"/>
</calcChain>
</file>

<file path=xl/sharedStrings.xml><?xml version="1.0" encoding="utf-8"?>
<sst xmlns="http://schemas.openxmlformats.org/spreadsheetml/2006/main" count="303" uniqueCount="113">
  <si>
    <t>VOTER STATUS</t>
  </si>
  <si>
    <t>DEM</t>
  </si>
  <si>
    <t>REP</t>
  </si>
  <si>
    <t>UAF - DEM</t>
  </si>
  <si>
    <t>UAF - REP</t>
  </si>
  <si>
    <t>GRAND TOTAL</t>
  </si>
  <si>
    <t>Preference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</si>
  <si>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</si>
  <si>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</si>
  <si>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</si>
  <si>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</si>
  <si>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</si>
  <si>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</si>
  <si>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</si>
  <si>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</si>
  <si>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</si>
  <si>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</si>
  <si>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</si>
  <si>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</si>
  <si>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</si>
  <si>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</si>
  <si>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</si>
  <si>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</si>
  <si>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</si>
  <si>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</si>
  <si>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</si>
  <si>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</si>
  <si>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</si>
  <si>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</si>
  <si>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</si>
  <si>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</si>
  <si>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</si>
  <si>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</si>
  <si>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</si>
  <si>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</si>
  <si>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</si>
  <si>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</si>
  <si>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</si>
  <si>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</si>
  <si>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</si>
  <si>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</si>
  <si>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</si>
  <si>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</si>
  <si>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</si>
  <si>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</si>
  <si>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</si>
  <si>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</si>
  <si>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</si>
  <si>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</si>
  <si>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</si>
  <si>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</si>
  <si>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</si>
  <si>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</si>
  <si>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</si>
  <si>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</si>
  <si>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</si>
  <si>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</si>
  <si>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</si>
  <si>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</si>
  <si>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</si>
  <si>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</si>
  <si>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</si>
  <si>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</si>
  <si>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</si>
  <si>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</si>
  <si>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</si>
  <si>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</si>
  <si>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</si>
  <si>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</si>
  <si>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</si>
  <si>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</si>
  <si>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</si>
  <si>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</si>
  <si>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</si>
  <si>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</si>
  <si>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</si>
  <si>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</si>
  <si>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</si>
  <si>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DEM Total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</si>
  <si>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</si>
  <si>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</si>
  <si>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</si>
  <si>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</si>
  <si>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</si>
  <si>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</si>
  <si>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</si>
  <si>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</si>
  <si>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</si>
  <si>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</si>
  <si>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</si>
  <si>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IN PERSON BALLOTS</t>
  </si>
  <si>
    <t>RETURNED BALLOTS</t>
  </si>
  <si>
    <t>UNAFFILIATED</t>
  </si>
  <si>
    <t>IN PROCESS</t>
  </si>
  <si>
    <t>IN PROCESS Total</t>
  </si>
  <si>
    <t>ALL RETURNED BALLOTS - MAIL AND IN PERSON COMBINED</t>
  </si>
  <si>
    <t>RETURNED MAIL BALLOTS</t>
  </si>
  <si>
    <t>UNAFFILIATED RETURNED BALLOTS</t>
  </si>
  <si>
    <t>ALL RETURNED BALLOTS MAIL AND IN PERSON COMBINED</t>
  </si>
  <si>
    <r>
      <t>Eligible Registered Voter Counts</t>
    </r>
    <r>
      <rPr>
        <sz val="11"/>
        <color theme="1"/>
        <rFont val="Calibri"/>
        <family val="2"/>
      </rPr>
      <t xml:space="preserve"> for the Primary Election</t>
    </r>
  </si>
  <si>
    <t>X</t>
  </si>
  <si>
    <t>UAF - No Major Party</t>
  </si>
  <si>
    <t>(Includes Affiliated Major Party Voters, Unaffiliated Voters with Major Party Preference, and Unaffiliated Voters with No Major Party Preference for this election)</t>
  </si>
  <si>
    <t>NON-PARTISAN</t>
  </si>
  <si>
    <t>NON-PARTISAN Total</t>
  </si>
  <si>
    <t>DEM TOTAL</t>
  </si>
  <si>
    <t>REP TOTAL</t>
  </si>
  <si>
    <t>NON-PARTISAN TOTAL</t>
  </si>
  <si>
    <t>IN PERSON</t>
  </si>
  <si>
    <t>MAIL</t>
  </si>
  <si>
    <t>TOTAL</t>
  </si>
  <si>
    <t>ACTIVE</t>
  </si>
  <si>
    <t>VOTER 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</si>
</sst>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43" fontId="7" fillId="0" borderId="0" applyFont="0" applyFill="0" applyBorder="0" applyAlignment="0" applyProtection="0"/>
    <xf numFmtId="0" fontId="2" fillId="0" borderId="0"/>
    <xf numFmtId="0" fontId="1" fillId="0" borderId="0"/>
  </cellStyleXfs>
  <cellXfs count="103">
    <xf numFmtId="0" fontId="0" fillId="0" borderId="0" xfId="0"/>
    <xf numFmtId="0" fontId="5" fillId="0" borderId="0" xfId="1"/>
    <xf numFmtId="3" fontId="5" fillId="0" borderId="1" xfId="1" applyNumberFormat="1" applyFont="1" applyFill="1" applyBorder="1"/>
    <xf numFmtId="3" fontId="5" fillId="0" borderId="1" xfId="1" applyNumberFormat="1" applyBorder="1"/>
    <xf numFmtId="3" fontId="5" fillId="0" borderId="0" xfId="1" applyNumberFormat="1"/>
    <xf numFmtId="3" fontId="6" fillId="3" borderId="1" xfId="1" applyNumberFormat="1" applyFont="1" applyFill="1" applyBorder="1"/>
    <xf numFmtId="3" fontId="6" fillId="3" borderId="1" xfId="1" applyNumberFormat="1" applyFont="1" applyFill="1" applyBorder="1" applyAlignment="1">
      <alignment horizontal="center"/>
    </xf>
    <xf numFmtId="3" fontId="5" fillId="0" borderId="1" xfId="1" applyNumberFormat="1" applyBorder="1" applyAlignment="1">
      <alignment horizontal="left"/>
    </xf>
    <xf numFmtId="3" fontId="6" fillId="0" borderId="1" xfId="1" applyNumberFormat="1" applyFont="1" applyBorder="1"/>
    <xf numFmtId="3" fontId="6" fillId="0" borderId="1" xfId="1" applyNumberFormat="1" applyFont="1" applyBorder="1" applyAlignment="1">
      <alignment horizontal="left"/>
    </xf>
    <xf numFmtId="3" fontId="6" fillId="4" borderId="1" xfId="1" applyNumberFormat="1" applyFont="1" applyFill="1" applyBorder="1"/>
    <xf numFmtId="3" fontId="5" fillId="0" borderId="1" xfId="1" applyNumberFormat="1" applyBorder="1" applyAlignment="1">
      <alignment horizontal="left" indent="1"/>
    </xf>
    <xf numFmtId="3" fontId="5" fillId="4" borderId="1" xfId="1" applyNumberFormat="1" applyFont="1" applyFill="1" applyBorder="1"/>
    <xf numFmtId="3" fontId="5" fillId="0" borderId="1" xfId="1" applyNumberFormat="1" applyFont="1" applyBorder="1"/>
    <xf numFmtId="3" fontId="5" fillId="0" borderId="3" xfId="1" applyNumberFormat="1" applyBorder="1" applyAlignment="1">
      <alignment horizontal="left"/>
    </xf>
    <xf numFmtId="3" fontId="6" fillId="3" borderId="1" xfId="1" applyNumberFormat="1" applyFont="1" applyFill="1" applyBorder="1" applyAlignment="1">
      <alignment horizontal="left"/>
    </xf>
    <xf numFmtId="3" fontId="6" fillId="2" borderId="1" xfId="1" applyNumberFormat="1" applyFont="1" applyFill="1" applyBorder="1"/>
    <xf numFmtId="3" fontId="5" fillId="2" borderId="0" xfId="1" applyNumberFormat="1" applyFill="1"/>
    <xf numFmtId="3" fontId="6" fillId="5" borderId="1" xfId="1" applyNumberFormat="1" applyFont="1" applyFill="1" applyBorder="1" applyAlignment="1">
      <alignment horizontal="center"/>
    </xf>
    <xf numFmtId="3" fontId="6" fillId="3" borderId="2" xfId="1" applyNumberFormat="1" applyFont="1" applyFill="1" applyBorder="1" applyAlignment="1"/>
    <xf numFmtId="3" fontId="6" fillId="0" borderId="3" xfId="1" applyNumberFormat="1" applyFont="1" applyBorder="1"/>
    <xf numFmtId="3" fontId="6" fillId="2" borderId="2" xfId="1" applyNumberFormat="1" applyFont="1" applyFill="1" applyBorder="1" applyAlignment="1"/>
    <xf numFmtId="3" fontId="6" fillId="3" borderId="3" xfId="1" applyNumberFormat="1" applyFont="1" applyFill="1" applyBorder="1"/>
    <xf numFmtId="3" fontId="6" fillId="3" borderId="4" xfId="1" applyNumberFormat="1" applyFont="1" applyFill="1" applyBorder="1" applyAlignment="1">
      <alignment horizontal="center"/>
    </xf>
    <xf numFmtId="3" fontId="6" fillId="3" borderId="3" xfId="1" applyNumberFormat="1" applyFont="1" applyFill="1" applyBorder="1" applyAlignment="1">
      <alignment horizontal="center"/>
    </xf>
    <xf numFmtId="0" fontId="5" fillId="2" borderId="2" xfId="1" applyFill="1" applyBorder="1"/>
    <xf numFmtId="3" fontId="6" fillId="3" borderId="3" xfId="1" applyNumberFormat="1" applyFont="1" applyFill="1" applyBorder="1" applyAlignment="1">
      <alignment wrapText="1"/>
    </xf>
    <xf numFmtId="3" fontId="5" fillId="0" borderId="1" xfId="1" applyNumberFormat="1" applyBorder="1" applyAlignment="1">
      <alignment horizontal="right"/>
    </xf>
    <xf numFmtId="3" fontId="6" fillId="0" borderId="1" xfId="1" applyNumberFormat="1" applyFont="1" applyBorder="1" applyAlignment="1">
      <alignment horizontal="right"/>
    </xf>
    <xf numFmtId="3" fontId="5" fillId="0" borderId="3" xfId="1" applyNumberFormat="1" applyFont="1" applyBorder="1" applyAlignment="1">
      <alignment horizontal="right"/>
    </xf>
    <xf numFmtId="3" fontId="6" fillId="0" borderId="3" xfId="1" applyNumberFormat="1" applyFont="1" applyBorder="1" applyAlignment="1">
      <alignment horizontal="right"/>
    </xf>
    <xf numFmtId="3" fontId="6" fillId="3" borderId="1" xfId="1" applyNumberFormat="1" applyFont="1" applyFill="1" applyBorder="1" applyAlignment="1">
      <alignment horizontal="right"/>
    </xf>
    <xf numFmtId="3" fontId="6" fillId="0" borderId="1" xfId="1" applyNumberFormat="1" applyFont="1" applyBorder="1" applyProtection="1"/>
    <xf numFmtId="3" fontId="6" fillId="4" borderId="1" xfId="1" applyNumberFormat="1" applyFont="1" applyFill="1" applyBorder="1" applyProtection="1"/>
    <xf numFmtId="3" fontId="6" fillId="0" borderId="1" xfId="1" applyNumberFormat="1" applyFont="1" applyBorder="1" applyAlignment="1" applyProtection="1">
      <alignment horizontal="right"/>
    </xf>
    <xf numFmtId="3" fontId="5" fillId="0" borderId="1" xfId="1" applyNumberFormat="1" applyBorder="1" applyProtection="1">
      <protection locked="0"/>
    </xf>
    <xf numFmtId="3" fontId="5" fillId="0" borderId="1" xfId="1" applyNumberFormat="1" applyBorder="1" applyAlignment="1" applyProtection="1">
      <alignment horizontal="right"/>
      <protection locked="0"/>
    </xf>
    <xf numFmtId="3" fontId="5" fillId="0" borderId="1" xfId="1" applyNumberFormat="1" applyFont="1" applyBorder="1" applyAlignment="1" applyProtection="1">
      <alignment horizontal="right"/>
      <protection locked="0"/>
    </xf>
    <xf numFmtId="164" fontId="0" fillId="0" borderId="1" xfId="2" applyNumberFormat="1" applyFont="1" applyBorder="1"/>
    <xf numFmtId="0" fontId="5" fillId="0" borderId="1" xfId="1" applyBorder="1"/>
    <xf numFmtId="3" fontId="6" fillId="2" borderId="8" xfId="1" applyNumberFormat="1" applyFont="1" applyFill="1" applyBorder="1" applyAlignment="1"/>
    <xf numFmtId="3" fontId="3" fillId="4" borderId="1" xfId="1" applyNumberFormat="1" applyFont="1" applyFill="1" applyBorder="1"/>
    <xf numFmtId="3" fontId="6" fillId="3" borderId="1" xfId="1" applyNumberFormat="1" applyFont="1" applyFill="1" applyBorder="1" applyAlignment="1">
      <alignment horizontal="center"/>
    </xf>
    <xf numFmtId="3" fontId="6" fillId="3" borderId="1" xfId="1" applyNumberFormat="1" applyFont="1" applyFill="1" applyBorder="1" applyAlignment="1">
      <alignment horizontal="center"/>
    </xf>
    <xf numFmtId="3" fontId="6" fillId="0" borderId="1" xfId="1" applyNumberFormat="1" applyFont="1" applyFill="1" applyBorder="1" applyProtection="1"/>
    <xf numFmtId="3" fontId="6" fillId="0" borderId="1" xfId="1" applyNumberFormat="1" applyFont="1" applyFill="1" applyBorder="1"/>
    <xf numFmtId="0" fontId="5" fillId="2" borderId="11" xfId="1" applyFill="1" applyBorder="1"/>
    <xf numFmtId="3" fontId="5" fillId="0" borderId="1" xfId="1" applyNumberFormat="1" applyFill="1" applyBorder="1"/>
    <xf numFmtId="3" fontId="6" fillId="2" borderId="1" xfId="1" applyNumberFormat="1" applyFont="1" applyFill="1" applyBorder="1" applyProtection="1"/>
    <xf numFmtId="3" fontId="2" fillId="2" borderId="0" xfId="3" applyNumberFormat="1" applyFill="1"/>
    <xf numFmtId="3" fontId="6" fillId="2" borderId="8" xfId="3" applyNumberFormat="1" applyFont="1" applyFill="1" applyBorder="1" applyAlignment="1">
      <alignment horizontal="center"/>
    </xf>
    <xf numFmtId="3" fontId="6" fillId="2" borderId="8" xfId="3" applyNumberFormat="1" applyFont="1" applyFill="1" applyBorder="1"/>
    <xf numFmtId="0" fontId="0" fillId="2" borderId="0" xfId="0" applyFill="1"/>
    <xf numFmtId="3" fontId="6" fillId="3" borderId="1" xfId="3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11" xfId="0" applyFill="1" applyBorder="1"/>
    <xf numFmtId="3" fontId="6" fillId="3" borderId="5" xfId="3" applyNumberFormat="1" applyFont="1" applyFill="1" applyBorder="1"/>
    <xf numFmtId="3" fontId="6" fillId="3" borderId="12" xfId="3" applyNumberFormat="1" applyFont="1" applyFill="1" applyBorder="1" applyAlignment="1">
      <alignment horizontal="center"/>
    </xf>
    <xf numFmtId="3" fontId="2" fillId="0" borderId="1" xfId="3" applyNumberFormat="1" applyBorder="1" applyAlignment="1">
      <alignment horizontal="left"/>
    </xf>
    <xf numFmtId="3" fontId="2" fillId="0" borderId="1" xfId="3" applyNumberFormat="1" applyBorder="1" applyAlignment="1">
      <alignment horizontal="right"/>
    </xf>
    <xf numFmtId="3" fontId="2" fillId="6" borderId="1" xfId="3" applyNumberFormat="1" applyFill="1" applyBorder="1" applyAlignment="1">
      <alignment horizontal="right"/>
    </xf>
    <xf numFmtId="3" fontId="6" fillId="0" borderId="1" xfId="3" applyNumberFormat="1" applyFont="1" applyBorder="1"/>
    <xf numFmtId="3" fontId="6" fillId="3" borderId="1" xfId="3" applyNumberFormat="1" applyFont="1" applyFill="1" applyBorder="1" applyAlignment="1">
      <alignment horizontal="left"/>
    </xf>
    <xf numFmtId="3" fontId="6" fillId="3" borderId="1" xfId="3" applyNumberFormat="1" applyFont="1" applyFill="1" applyBorder="1" applyAlignment="1">
      <alignment horizontal="right"/>
    </xf>
    <xf numFmtId="3" fontId="6" fillId="3" borderId="1" xfId="3" applyNumberFormat="1" applyFont="1" applyFill="1" applyBorder="1"/>
    <xf numFmtId="3" fontId="6" fillId="2" borderId="1" xfId="3" applyNumberFormat="1" applyFont="1" applyFill="1" applyBorder="1"/>
    <xf numFmtId="3" fontId="6" fillId="3" borderId="1" xfId="1" applyNumberFormat="1" applyFont="1" applyFill="1" applyBorder="1" applyAlignment="1">
      <alignment horizontal="center"/>
    </xf>
    <xf numFmtId="3" fontId="4" fillId="3" borderId="1" xfId="4" applyNumberFormat="1" applyFont="1" applyFill="1" applyBorder="1" applyAlignment="1">
      <alignment horizontal="center"/>
    </xf>
    <xf numFmtId="3" fontId="4" fillId="5" borderId="1" xfId="4" applyNumberFormat="1" applyFont="1" applyFill="1" applyBorder="1" applyAlignment="1">
      <alignment horizontal="center" wrapText="1"/>
    </xf>
    <xf numFmtId="0" fontId="1" fillId="0" borderId="0" xfId="4"/>
    <xf numFmtId="3" fontId="4" fillId="5" borderId="1" xfId="4" applyNumberFormat="1" applyFont="1" applyFill="1" applyBorder="1" applyAlignment="1">
      <alignment horizontal="center"/>
    </xf>
    <xf numFmtId="3" fontId="1" fillId="0" borderId="1" xfId="4" applyNumberFormat="1" applyBorder="1"/>
    <xf numFmtId="3" fontId="4" fillId="0" borderId="1" xfId="4" applyNumberFormat="1" applyFont="1" applyBorder="1"/>
    <xf numFmtId="3" fontId="4" fillId="2" borderId="1" xfId="4" applyNumberFormat="1" applyFont="1" applyFill="1" applyBorder="1"/>
    <xf numFmtId="3" fontId="4" fillId="3" borderId="1" xfId="4" applyNumberFormat="1" applyFont="1" applyFill="1" applyBorder="1"/>
    <xf numFmtId="0" fontId="6" fillId="0" borderId="0" xfId="4" applyFont="1" applyAlignment="1">
      <alignment vertical="center"/>
    </xf>
    <xf numFmtId="0" fontId="1" fillId="0" borderId="0" xfId="4" applyAlignment="1">
      <alignment vertical="center"/>
    </xf>
    <xf numFmtId="3" fontId="6" fillId="2" borderId="0" xfId="1" applyNumberFormat="1" applyFont="1" applyFill="1" applyAlignment="1">
      <alignment horizontal="center"/>
    </xf>
    <xf numFmtId="3" fontId="4" fillId="2" borderId="1" xfId="4" applyNumberFormat="1" applyFont="1" applyFill="1" applyBorder="1" applyAlignment="1">
      <alignment horizontal="center"/>
    </xf>
    <xf numFmtId="3" fontId="4" fillId="3" borderId="1" xfId="4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6" fillId="2" borderId="6" xfId="1" applyNumberFormat="1" applyFont="1" applyFill="1" applyBorder="1" applyAlignment="1">
      <alignment horizontal="center"/>
    </xf>
    <xf numFmtId="3" fontId="6" fillId="2" borderId="4" xfId="1" applyNumberFormat="1" applyFont="1" applyFill="1" applyBorder="1" applyAlignment="1">
      <alignment horizontal="center"/>
    </xf>
    <xf numFmtId="3" fontId="6" fillId="3" borderId="5" xfId="1" applyNumberFormat="1" applyFont="1" applyFill="1" applyBorder="1" applyAlignment="1">
      <alignment horizontal="center"/>
    </xf>
    <xf numFmtId="3" fontId="6" fillId="3" borderId="6" xfId="1" applyNumberFormat="1" applyFont="1" applyFill="1" applyBorder="1" applyAlignment="1">
      <alignment horizontal="center"/>
    </xf>
    <xf numFmtId="3" fontId="6" fillId="3" borderId="4" xfId="1" applyNumberFormat="1" applyFont="1" applyFill="1" applyBorder="1" applyAlignment="1">
      <alignment horizontal="center"/>
    </xf>
    <xf numFmtId="3" fontId="6" fillId="3" borderId="7" xfId="1" applyNumberFormat="1" applyFont="1" applyFill="1" applyBorder="1"/>
    <xf numFmtId="3" fontId="6" fillId="3" borderId="3" xfId="1" applyNumberFormat="1" applyFont="1" applyFill="1" applyBorder="1"/>
    <xf numFmtId="3" fontId="6" fillId="3" borderId="1" xfId="1" applyNumberFormat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6" fillId="3" borderId="7" xfId="1" applyNumberFormat="1" applyFont="1" applyFill="1" applyBorder="1" applyAlignment="1">
      <alignment wrapText="1"/>
    </xf>
    <xf numFmtId="3" fontId="6" fillId="3" borderId="3" xfId="1" applyNumberFormat="1" applyFont="1" applyFill="1" applyBorder="1" applyAlignment="1">
      <alignment wrapText="1"/>
    </xf>
    <xf numFmtId="3" fontId="6" fillId="2" borderId="1" xfId="3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3" fontId="6" fillId="3" borderId="2" xfId="3" applyNumberFormat="1" applyFont="1" applyFill="1" applyBorder="1" applyAlignment="1">
      <alignment horizontal="center" wrapText="1"/>
    </xf>
    <xf numFmtId="3" fontId="6" fillId="3" borderId="3" xfId="3" applyNumberFormat="1" applyFont="1" applyFill="1" applyBorder="1" applyAlignment="1">
      <alignment horizontal="center" wrapText="1"/>
    </xf>
  </cellXfs>
  <cellStyles count="5">
    <cellStyle name="Comma" xfId="2" builtinId="3"/>
    <cellStyle name="Normal" xfId="0" builtinId="0"/>
    <cellStyle name="Normal 2" xfId="1" xr:uid="{F619CC17-5DB6-4FE4-B506-B353259DD901}"/>
    <cellStyle name="Normal 2 2" xfId="3" xr:uid="{C128530C-C1FD-4334-ABC3-113F37100748}"/>
    <cellStyle name="Normal 2 3" xfId="4" xr:uid="{042BAEF8-D66B-4745-9D3A-166055B155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AB847-5AAA-49D9-9877-0731EDD382CA}">
  <dimension ref="A1:G8"/>
  <sheetViews>
    <sheetView workbookViewId="0">
      <selection activeCell="D28" sqref="D28"/>
    </sheetView>
  </sheetViews>
  <sheetFormatPr defaultColWidth="8.6640625" defaultRowHeight="14.4" x14ac:dyDescent="0.3"/>
  <cols>
    <col min="1" max="1" width="14.33203125" style="70" bestFit="1" customWidth="1"/>
    <col min="2" max="6" width="11.44140625" style="70" customWidth="1"/>
    <col min="7" max="7" width="13.6640625" style="70" bestFit="1" customWidth="1"/>
    <col min="8" max="16384" width="8.6640625" style="70"/>
  </cols>
  <sheetData>
    <row r="1" spans="1:7" ht="28.8" x14ac:dyDescent="0.3">
      <c r="A1" s="79" t="s">
        <v>0</v>
      </c>
      <c r="B1" s="80" t="s">
        <v>1</v>
      </c>
      <c r="C1" s="80" t="s">
        <v>2</v>
      </c>
      <c r="D1" s="68" t="s">
        <v>3</v>
      </c>
      <c r="E1" s="68" t="s">
        <v>4</v>
      </c>
      <c r="F1" s="69" t="s">
        <v>101</v>
      </c>
      <c r="G1" s="79" t="s">
        <v>5</v>
      </c>
    </row>
    <row r="2" spans="1:7" x14ac:dyDescent="0.3">
      <c r="A2" s="79"/>
      <c r="B2" s="80"/>
      <c r="C2" s="80"/>
      <c r="D2" s="68" t="s">
        <v>6</v>
      </c>
      <c r="E2" s="68" t="s">
        <v>6</v>
      </c>
      <c r="F2" s="71" t="s">
        <v>6</v>
      </c>
      <c r="G2" s="79"/>
    </row>
    <row r="3" spans="1:7" x14ac:dyDescent="0.3">
      <c r="A3" s="72" t="s">
        <v>7</v>
      </c>
      <c r="B3" s="38">
        <v>1069035</v>
      </c>
      <c r="C3" s="38">
        <v>957020</v>
      </c>
      <c r="D3" s="72">
        <v>41520</v>
      </c>
      <c r="E3" s="72">
        <v>26352</v>
      </c>
      <c r="F3" s="72">
        <v>1646980</v>
      </c>
      <c r="G3" s="73">
        <f>SUM(B3:F3)</f>
        <v>3740907</v>
      </c>
    </row>
    <row r="4" spans="1:7" x14ac:dyDescent="0.3">
      <c r="A4" s="72" t="s">
        <v>8</v>
      </c>
      <c r="B4" s="38">
        <v>116908</v>
      </c>
      <c r="C4" s="38">
        <v>104158</v>
      </c>
      <c r="D4" s="72">
        <v>3791</v>
      </c>
      <c r="E4" s="72">
        <v>1566</v>
      </c>
      <c r="F4" s="72">
        <v>214519</v>
      </c>
      <c r="G4" s="73">
        <f>SUM(B4:F4)</f>
        <v>440942</v>
      </c>
    </row>
    <row r="5" spans="1:7" x14ac:dyDescent="0.3">
      <c r="A5" s="74" t="s">
        <v>9</v>
      </c>
      <c r="B5" s="75">
        <f t="shared" ref="B5:E5" si="0">SUM(B3:B4)</f>
        <v>1185943</v>
      </c>
      <c r="C5" s="75">
        <f t="shared" si="0"/>
        <v>1061178</v>
      </c>
      <c r="D5" s="75">
        <f t="shared" si="0"/>
        <v>45311</v>
      </c>
      <c r="E5" s="75">
        <f t="shared" si="0"/>
        <v>27918</v>
      </c>
      <c r="F5" s="75">
        <f>SUM(F3:F4)</f>
        <v>1861499</v>
      </c>
      <c r="G5" s="74">
        <f>SUM(B5:F5)</f>
        <v>4181849</v>
      </c>
    </row>
    <row r="7" spans="1:7" x14ac:dyDescent="0.3">
      <c r="A7" s="76" t="s">
        <v>99</v>
      </c>
    </row>
    <row r="8" spans="1:7" x14ac:dyDescent="0.3">
      <c r="A8" s="77" t="s">
        <v>102</v>
      </c>
    </row>
  </sheetData>
  <mergeCells count="4">
    <mergeCell ref="A1:A2"/>
    <mergeCell ref="B1:B2"/>
    <mergeCell ref="C1:C2"/>
    <mergeCell ref="G1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G67"/>
  <sheetViews>
    <sheetView workbookViewId="0">
      <pane ySplit="2" topLeftCell="A3" activePane="bottomLeft" state="frozen"/>
      <selection pane="bottomLeft" activeCell="F32" sqref="F32"/>
    </sheetView>
  </sheetViews>
  <sheetFormatPr defaultColWidth="18.6640625" defaultRowHeight="14.4" x14ac:dyDescent="0.3"/>
  <cols>
    <col min="1" max="16384" width="18.6640625" style="4"/>
  </cols>
  <sheetData>
    <row r="1" spans="1:7" x14ac:dyDescent="0.3">
      <c r="A1" s="17"/>
      <c r="B1" s="78" t="s">
        <v>111</v>
      </c>
      <c r="C1" s="81" t="s">
        <v>95</v>
      </c>
      <c r="D1" s="82"/>
      <c r="E1" s="82"/>
      <c r="F1" s="83"/>
      <c r="G1" s="21"/>
    </row>
    <row r="2" spans="1:7" x14ac:dyDescent="0.3">
      <c r="A2" s="5" t="s">
        <v>10</v>
      </c>
      <c r="B2" s="67" t="s">
        <v>112</v>
      </c>
      <c r="C2" s="6" t="s">
        <v>1</v>
      </c>
      <c r="D2" s="6" t="s">
        <v>2</v>
      </c>
      <c r="E2" s="43" t="s">
        <v>103</v>
      </c>
      <c r="F2" s="6" t="s">
        <v>93</v>
      </c>
      <c r="G2" s="24" t="s">
        <v>9</v>
      </c>
    </row>
    <row r="3" spans="1:7" x14ac:dyDescent="0.3">
      <c r="A3" s="7" t="s">
        <v>11</v>
      </c>
      <c r="B3" s="27">
        <v>285824</v>
      </c>
      <c r="C3" s="27">
        <v>35762</v>
      </c>
      <c r="D3" s="27">
        <v>32174</v>
      </c>
      <c r="E3" s="27">
        <v>0</v>
      </c>
      <c r="F3" s="27">
        <v>5374</v>
      </c>
      <c r="G3" s="8">
        <f t="shared" ref="G3:G34" si="0">SUM(C3:F3)</f>
        <v>73310</v>
      </c>
    </row>
    <row r="4" spans="1:7" x14ac:dyDescent="0.3">
      <c r="A4" s="7" t="s">
        <v>12</v>
      </c>
      <c r="B4" s="27">
        <v>9620</v>
      </c>
      <c r="C4" s="27">
        <v>1309</v>
      </c>
      <c r="D4" s="27">
        <v>1997</v>
      </c>
      <c r="E4" s="27">
        <v>0</v>
      </c>
      <c r="F4" s="27">
        <v>53</v>
      </c>
      <c r="G4" s="8">
        <f t="shared" si="0"/>
        <v>3359</v>
      </c>
    </row>
    <row r="5" spans="1:7" x14ac:dyDescent="0.3">
      <c r="A5" s="7" t="s">
        <v>13</v>
      </c>
      <c r="B5" s="27">
        <v>403578</v>
      </c>
      <c r="C5" s="27">
        <v>58938</v>
      </c>
      <c r="D5" s="27">
        <v>56034</v>
      </c>
      <c r="E5" s="27">
        <v>0</v>
      </c>
      <c r="F5" s="27">
        <v>2210</v>
      </c>
      <c r="G5" s="8">
        <f t="shared" si="0"/>
        <v>117182</v>
      </c>
    </row>
    <row r="6" spans="1:7" x14ac:dyDescent="0.3">
      <c r="A6" s="7" t="s">
        <v>14</v>
      </c>
      <c r="B6" s="27">
        <v>10943</v>
      </c>
      <c r="C6" s="27">
        <v>1203</v>
      </c>
      <c r="D6" s="27">
        <v>3805</v>
      </c>
      <c r="E6" s="27">
        <v>0</v>
      </c>
      <c r="F6" s="27">
        <v>113</v>
      </c>
      <c r="G6" s="8">
        <f t="shared" si="0"/>
        <v>5121</v>
      </c>
    </row>
    <row r="7" spans="1:7" x14ac:dyDescent="0.3">
      <c r="A7" s="7" t="s">
        <v>15</v>
      </c>
      <c r="B7" s="27">
        <v>2584</v>
      </c>
      <c r="C7" s="27">
        <v>178</v>
      </c>
      <c r="D7" s="27">
        <v>1146</v>
      </c>
      <c r="E7" s="27">
        <v>0</v>
      </c>
      <c r="F7" s="27">
        <v>15</v>
      </c>
      <c r="G7" s="8">
        <f t="shared" si="0"/>
        <v>1339</v>
      </c>
    </row>
    <row r="8" spans="1:7" x14ac:dyDescent="0.3">
      <c r="A8" s="7" t="s">
        <v>16</v>
      </c>
      <c r="B8" s="27">
        <v>2752</v>
      </c>
      <c r="C8" s="27">
        <v>276</v>
      </c>
      <c r="D8" s="27">
        <v>775</v>
      </c>
      <c r="E8" s="27">
        <v>0</v>
      </c>
      <c r="F8" s="27">
        <v>11</v>
      </c>
      <c r="G8" s="8">
        <f t="shared" si="0"/>
        <v>1062</v>
      </c>
    </row>
    <row r="9" spans="1:7" x14ac:dyDescent="0.3">
      <c r="A9" s="7" t="s">
        <v>17</v>
      </c>
      <c r="B9" s="27">
        <v>220180</v>
      </c>
      <c r="C9" s="27">
        <v>58046</v>
      </c>
      <c r="D9" s="27">
        <v>20156</v>
      </c>
      <c r="E9" s="27">
        <v>0</v>
      </c>
      <c r="F9" s="27">
        <v>3538</v>
      </c>
      <c r="G9" s="8">
        <f t="shared" si="0"/>
        <v>81740</v>
      </c>
    </row>
    <row r="10" spans="1:7" x14ac:dyDescent="0.3">
      <c r="A10" s="7" t="s">
        <v>18</v>
      </c>
      <c r="B10" s="27">
        <v>51324</v>
      </c>
      <c r="C10" s="27">
        <v>9369</v>
      </c>
      <c r="D10" s="27">
        <v>8323</v>
      </c>
      <c r="E10" s="27">
        <v>0</v>
      </c>
      <c r="F10" s="27">
        <v>165</v>
      </c>
      <c r="G10" s="8">
        <f t="shared" si="0"/>
        <v>17857</v>
      </c>
    </row>
    <row r="11" spans="1:7" x14ac:dyDescent="0.3">
      <c r="A11" s="7" t="s">
        <v>19</v>
      </c>
      <c r="B11" s="27">
        <v>15354</v>
      </c>
      <c r="C11" s="27">
        <v>2660</v>
      </c>
      <c r="D11" s="27">
        <v>3452</v>
      </c>
      <c r="E11" s="27">
        <v>0</v>
      </c>
      <c r="F11" s="27">
        <v>44</v>
      </c>
      <c r="G11" s="8">
        <f t="shared" si="0"/>
        <v>6156</v>
      </c>
    </row>
    <row r="12" spans="1:7" x14ac:dyDescent="0.3">
      <c r="A12" s="7" t="s">
        <v>20</v>
      </c>
      <c r="B12" s="27">
        <v>1248</v>
      </c>
      <c r="C12" s="27">
        <v>39</v>
      </c>
      <c r="D12" s="27">
        <v>425</v>
      </c>
      <c r="E12" s="27">
        <v>0</v>
      </c>
      <c r="F12" s="27">
        <v>102</v>
      </c>
      <c r="G12" s="8">
        <f t="shared" si="0"/>
        <v>566</v>
      </c>
    </row>
    <row r="13" spans="1:7" x14ac:dyDescent="0.3">
      <c r="A13" s="7" t="s">
        <v>21</v>
      </c>
      <c r="B13" s="27">
        <v>7295</v>
      </c>
      <c r="C13" s="27">
        <v>1128</v>
      </c>
      <c r="D13" s="27">
        <v>1164</v>
      </c>
      <c r="E13" s="27">
        <v>0</v>
      </c>
      <c r="F13" s="27">
        <v>41</v>
      </c>
      <c r="G13" s="8">
        <f t="shared" si="0"/>
        <v>2333</v>
      </c>
    </row>
    <row r="14" spans="1:7" x14ac:dyDescent="0.3">
      <c r="A14" s="7" t="s">
        <v>22</v>
      </c>
      <c r="B14" s="27">
        <v>5133</v>
      </c>
      <c r="C14" s="27">
        <v>952</v>
      </c>
      <c r="D14" s="27">
        <v>1115</v>
      </c>
      <c r="E14" s="27">
        <v>0</v>
      </c>
      <c r="F14" s="27">
        <v>8</v>
      </c>
      <c r="G14" s="8">
        <f t="shared" si="0"/>
        <v>2075</v>
      </c>
    </row>
    <row r="15" spans="1:7" x14ac:dyDescent="0.3">
      <c r="A15" s="7" t="s">
        <v>23</v>
      </c>
      <c r="B15" s="27">
        <v>2798</v>
      </c>
      <c r="C15" s="27">
        <v>1048</v>
      </c>
      <c r="D15" s="27">
        <v>240</v>
      </c>
      <c r="E15" s="27">
        <v>0</v>
      </c>
      <c r="F15" s="27">
        <v>24</v>
      </c>
      <c r="G15" s="8">
        <f t="shared" si="0"/>
        <v>1312</v>
      </c>
    </row>
    <row r="16" spans="1:7" x14ac:dyDescent="0.3">
      <c r="A16" s="7" t="s">
        <v>24</v>
      </c>
      <c r="B16" s="27">
        <v>2127</v>
      </c>
      <c r="C16" s="27">
        <v>183</v>
      </c>
      <c r="D16" s="27">
        <v>812</v>
      </c>
      <c r="E16" s="27">
        <v>0</v>
      </c>
      <c r="F16" s="27">
        <v>21</v>
      </c>
      <c r="G16" s="8">
        <f t="shared" si="0"/>
        <v>1016</v>
      </c>
    </row>
    <row r="17" spans="1:7" x14ac:dyDescent="0.3">
      <c r="A17" s="7" t="s">
        <v>25</v>
      </c>
      <c r="B17" s="27">
        <v>4324</v>
      </c>
      <c r="C17" s="27">
        <v>326</v>
      </c>
      <c r="D17" s="27">
        <v>2143</v>
      </c>
      <c r="E17" s="27">
        <v>0</v>
      </c>
      <c r="F17" s="27">
        <v>15</v>
      </c>
      <c r="G17" s="8">
        <f t="shared" si="0"/>
        <v>2484</v>
      </c>
    </row>
    <row r="18" spans="1:7" x14ac:dyDescent="0.3">
      <c r="A18" s="7" t="s">
        <v>26</v>
      </c>
      <c r="B18" s="27">
        <v>21639</v>
      </c>
      <c r="C18" s="27">
        <v>2019</v>
      </c>
      <c r="D18" s="27">
        <v>8024</v>
      </c>
      <c r="E18" s="27">
        <v>0</v>
      </c>
      <c r="F18" s="27">
        <v>61</v>
      </c>
      <c r="G18" s="8">
        <f t="shared" si="0"/>
        <v>10104</v>
      </c>
    </row>
    <row r="19" spans="1:7" x14ac:dyDescent="0.3">
      <c r="A19" s="7" t="s">
        <v>27</v>
      </c>
      <c r="B19" s="27">
        <v>444186</v>
      </c>
      <c r="C19" s="27">
        <v>99227</v>
      </c>
      <c r="D19" s="27">
        <v>27789</v>
      </c>
      <c r="E19" s="27">
        <v>0</v>
      </c>
      <c r="F19" s="27">
        <v>1818</v>
      </c>
      <c r="G19" s="8">
        <f t="shared" si="0"/>
        <v>128834</v>
      </c>
    </row>
    <row r="20" spans="1:7" x14ac:dyDescent="0.3">
      <c r="A20" s="7" t="s">
        <v>28</v>
      </c>
      <c r="B20" s="27">
        <v>1643</v>
      </c>
      <c r="C20" s="27">
        <v>108</v>
      </c>
      <c r="D20" s="27">
        <v>759</v>
      </c>
      <c r="E20" s="27">
        <v>0</v>
      </c>
      <c r="F20" s="27">
        <v>16</v>
      </c>
      <c r="G20" s="8">
        <f t="shared" si="0"/>
        <v>883</v>
      </c>
    </row>
    <row r="21" spans="1:7" x14ac:dyDescent="0.3">
      <c r="A21" s="7" t="s">
        <v>29</v>
      </c>
      <c r="B21" s="27">
        <v>262450</v>
      </c>
      <c r="C21" s="27">
        <v>27048</v>
      </c>
      <c r="D21" s="27">
        <v>60455</v>
      </c>
      <c r="E21" s="27">
        <v>0</v>
      </c>
      <c r="F21" s="27">
        <v>1679</v>
      </c>
      <c r="G21" s="8">
        <f t="shared" si="0"/>
        <v>89182</v>
      </c>
    </row>
    <row r="22" spans="1:7" x14ac:dyDescent="0.3">
      <c r="A22" s="7" t="s">
        <v>30</v>
      </c>
      <c r="B22" s="27">
        <v>33085</v>
      </c>
      <c r="C22" s="27">
        <v>4455</v>
      </c>
      <c r="D22" s="27">
        <v>4502</v>
      </c>
      <c r="E22" s="27">
        <v>0</v>
      </c>
      <c r="F22" s="27">
        <v>153</v>
      </c>
      <c r="G22" s="8">
        <f t="shared" si="0"/>
        <v>9110</v>
      </c>
    </row>
    <row r="23" spans="1:7" x14ac:dyDescent="0.3">
      <c r="A23" s="7" t="s">
        <v>31</v>
      </c>
      <c r="B23" s="27">
        <v>458289</v>
      </c>
      <c r="C23" s="27">
        <v>45851</v>
      </c>
      <c r="D23" s="27">
        <v>97509</v>
      </c>
      <c r="E23" s="27">
        <v>0</v>
      </c>
      <c r="F23" s="27">
        <v>9160</v>
      </c>
      <c r="G23" s="8">
        <f t="shared" si="0"/>
        <v>152520</v>
      </c>
    </row>
    <row r="24" spans="1:7" x14ac:dyDescent="0.3">
      <c r="A24" s="7" t="s">
        <v>32</v>
      </c>
      <c r="B24" s="27">
        <v>21547</v>
      </c>
      <c r="C24" s="27">
        <v>1393</v>
      </c>
      <c r="D24" s="27">
        <v>7129</v>
      </c>
      <c r="E24" s="27">
        <v>0</v>
      </c>
      <c r="F24" s="27">
        <v>69</v>
      </c>
      <c r="G24" s="8">
        <f t="shared" si="0"/>
        <v>8591</v>
      </c>
    </row>
    <row r="25" spans="1:7" x14ac:dyDescent="0.3">
      <c r="A25" s="7" t="s">
        <v>33</v>
      </c>
      <c r="B25" s="27">
        <v>29851</v>
      </c>
      <c r="C25" s="27">
        <v>2870</v>
      </c>
      <c r="D25" s="27">
        <v>8377</v>
      </c>
      <c r="E25" s="27">
        <v>0</v>
      </c>
      <c r="F25" s="27">
        <v>70</v>
      </c>
      <c r="G25" s="8">
        <f t="shared" si="0"/>
        <v>11317</v>
      </c>
    </row>
    <row r="26" spans="1:7" x14ac:dyDescent="0.3">
      <c r="A26" s="7" t="s">
        <v>34</v>
      </c>
      <c r="B26" s="27">
        <v>36174</v>
      </c>
      <c r="C26" s="27">
        <v>4863</v>
      </c>
      <c r="D26" s="27">
        <v>9187</v>
      </c>
      <c r="E26" s="27">
        <v>0</v>
      </c>
      <c r="F26" s="27">
        <v>425</v>
      </c>
      <c r="G26" s="8">
        <f t="shared" si="0"/>
        <v>14475</v>
      </c>
    </row>
    <row r="27" spans="1:7" x14ac:dyDescent="0.3">
      <c r="A27" s="7" t="s">
        <v>35</v>
      </c>
      <c r="B27" s="27">
        <v>4664</v>
      </c>
      <c r="C27" s="27">
        <v>702</v>
      </c>
      <c r="D27" s="27">
        <v>871</v>
      </c>
      <c r="E27" s="27">
        <v>0</v>
      </c>
      <c r="F27" s="27">
        <v>18</v>
      </c>
      <c r="G27" s="8">
        <f t="shared" si="0"/>
        <v>1591</v>
      </c>
    </row>
    <row r="28" spans="1:7" x14ac:dyDescent="0.3">
      <c r="A28" s="7" t="s">
        <v>36</v>
      </c>
      <c r="B28" s="27">
        <v>11458</v>
      </c>
      <c r="C28" s="27">
        <v>1381</v>
      </c>
      <c r="D28" s="27">
        <v>2396</v>
      </c>
      <c r="E28" s="27">
        <v>0</v>
      </c>
      <c r="F28" s="27">
        <v>53</v>
      </c>
      <c r="G28" s="8">
        <f t="shared" si="0"/>
        <v>3830</v>
      </c>
    </row>
    <row r="29" spans="1:7" x14ac:dyDescent="0.3">
      <c r="A29" s="7" t="s">
        <v>37</v>
      </c>
      <c r="B29" s="27">
        <v>12068</v>
      </c>
      <c r="C29" s="27">
        <v>2008</v>
      </c>
      <c r="D29" s="27">
        <v>2827</v>
      </c>
      <c r="E29" s="27">
        <v>0</v>
      </c>
      <c r="F29" s="27">
        <v>71</v>
      </c>
      <c r="G29" s="8">
        <f t="shared" si="0"/>
        <v>4906</v>
      </c>
    </row>
    <row r="30" spans="1:7" x14ac:dyDescent="0.3">
      <c r="A30" s="7" t="s">
        <v>38</v>
      </c>
      <c r="B30" s="27">
        <v>685</v>
      </c>
      <c r="C30" s="27">
        <v>48</v>
      </c>
      <c r="D30" s="27">
        <v>196</v>
      </c>
      <c r="E30" s="27">
        <v>0</v>
      </c>
      <c r="F30" s="27">
        <v>113</v>
      </c>
      <c r="G30" s="8">
        <f t="shared" si="0"/>
        <v>357</v>
      </c>
    </row>
    <row r="31" spans="1:7" x14ac:dyDescent="0.3">
      <c r="A31" s="7" t="s">
        <v>39</v>
      </c>
      <c r="B31" s="27">
        <v>5205</v>
      </c>
      <c r="C31" s="27">
        <v>1151</v>
      </c>
      <c r="D31" s="27">
        <v>1221</v>
      </c>
      <c r="E31" s="27">
        <v>0</v>
      </c>
      <c r="F31" s="27">
        <v>39</v>
      </c>
      <c r="G31" s="8">
        <f t="shared" si="0"/>
        <v>2411</v>
      </c>
    </row>
    <row r="32" spans="1:7" x14ac:dyDescent="0.3">
      <c r="A32" s="7" t="s">
        <v>40</v>
      </c>
      <c r="B32" s="27">
        <v>972</v>
      </c>
      <c r="C32" s="27">
        <v>44</v>
      </c>
      <c r="D32" s="27">
        <v>629</v>
      </c>
      <c r="E32" s="27">
        <v>0</v>
      </c>
      <c r="F32" s="27">
        <v>0</v>
      </c>
      <c r="G32" s="8">
        <f t="shared" si="0"/>
        <v>673</v>
      </c>
    </row>
    <row r="33" spans="1:7" x14ac:dyDescent="0.3">
      <c r="A33" s="7" t="s">
        <v>41</v>
      </c>
      <c r="B33" s="27">
        <v>415289</v>
      </c>
      <c r="C33" s="27">
        <v>64977</v>
      </c>
      <c r="D33" s="27">
        <v>73337</v>
      </c>
      <c r="E33" s="27">
        <v>0</v>
      </c>
      <c r="F33" s="27">
        <v>968</v>
      </c>
      <c r="G33" s="8">
        <f t="shared" si="0"/>
        <v>139282</v>
      </c>
    </row>
    <row r="34" spans="1:7" x14ac:dyDescent="0.3">
      <c r="A34" s="7" t="s">
        <v>42</v>
      </c>
      <c r="B34" s="27">
        <v>1005</v>
      </c>
      <c r="C34" s="27">
        <v>35</v>
      </c>
      <c r="D34" s="27">
        <v>466</v>
      </c>
      <c r="E34" s="27">
        <v>0</v>
      </c>
      <c r="F34" s="27">
        <v>180</v>
      </c>
      <c r="G34" s="8">
        <f t="shared" si="0"/>
        <v>681</v>
      </c>
    </row>
    <row r="35" spans="1:7" x14ac:dyDescent="0.3">
      <c r="A35" s="7" t="s">
        <v>43</v>
      </c>
      <c r="B35" s="27">
        <v>4554</v>
      </c>
      <c r="C35" s="27">
        <v>224</v>
      </c>
      <c r="D35" s="27">
        <v>1771</v>
      </c>
      <c r="E35" s="27">
        <v>0</v>
      </c>
      <c r="F35" s="27">
        <v>15</v>
      </c>
      <c r="G35" s="8">
        <f t="shared" ref="G35:G66" si="1">SUM(C35:F35)</f>
        <v>2010</v>
      </c>
    </row>
    <row r="36" spans="1:7" x14ac:dyDescent="0.3">
      <c r="A36" s="7" t="s">
        <v>44</v>
      </c>
      <c r="B36" s="27">
        <v>39945</v>
      </c>
      <c r="C36" s="27">
        <v>5510</v>
      </c>
      <c r="D36" s="27">
        <v>11660</v>
      </c>
      <c r="E36" s="27">
        <v>0</v>
      </c>
      <c r="F36" s="27">
        <v>135</v>
      </c>
      <c r="G36" s="8">
        <f t="shared" si="1"/>
        <v>17305</v>
      </c>
    </row>
    <row r="37" spans="1:7" x14ac:dyDescent="0.3">
      <c r="A37" s="7" t="s">
        <v>45</v>
      </c>
      <c r="B37" s="27">
        <v>4735</v>
      </c>
      <c r="C37" s="27">
        <v>663</v>
      </c>
      <c r="D37" s="27">
        <v>580</v>
      </c>
      <c r="E37" s="27">
        <v>0</v>
      </c>
      <c r="F37" s="27">
        <v>26</v>
      </c>
      <c r="G37" s="8">
        <f t="shared" si="1"/>
        <v>1269</v>
      </c>
    </row>
    <row r="38" spans="1:7" x14ac:dyDescent="0.3">
      <c r="A38" s="7" t="s">
        <v>46</v>
      </c>
      <c r="B38" s="27">
        <v>247838</v>
      </c>
      <c r="C38" s="27">
        <v>35071</v>
      </c>
      <c r="D38" s="27">
        <v>45906</v>
      </c>
      <c r="E38" s="27">
        <v>0</v>
      </c>
      <c r="F38" s="27">
        <v>915</v>
      </c>
      <c r="G38" s="8">
        <f t="shared" si="1"/>
        <v>81892</v>
      </c>
    </row>
    <row r="39" spans="1:7" x14ac:dyDescent="0.3">
      <c r="A39" s="7" t="s">
        <v>47</v>
      </c>
      <c r="B39" s="27">
        <v>10081</v>
      </c>
      <c r="C39" s="27">
        <v>2219</v>
      </c>
      <c r="D39" s="27">
        <v>2008</v>
      </c>
      <c r="E39" s="27">
        <v>0</v>
      </c>
      <c r="F39" s="27">
        <v>37</v>
      </c>
      <c r="G39" s="8">
        <f t="shared" si="1"/>
        <v>4264</v>
      </c>
    </row>
    <row r="40" spans="1:7" x14ac:dyDescent="0.3">
      <c r="A40" s="7" t="s">
        <v>48</v>
      </c>
      <c r="B40" s="27">
        <v>3033</v>
      </c>
      <c r="C40" s="27">
        <v>170</v>
      </c>
      <c r="D40" s="27">
        <v>1251</v>
      </c>
      <c r="E40" s="27">
        <v>0</v>
      </c>
      <c r="F40" s="27">
        <v>10</v>
      </c>
      <c r="G40" s="8">
        <f t="shared" si="1"/>
        <v>1431</v>
      </c>
    </row>
    <row r="41" spans="1:7" x14ac:dyDescent="0.3">
      <c r="A41" s="7" t="s">
        <v>49</v>
      </c>
      <c r="B41" s="27">
        <v>12037</v>
      </c>
      <c r="C41" s="27">
        <v>840</v>
      </c>
      <c r="D41" s="27">
        <v>4110</v>
      </c>
      <c r="E41" s="27">
        <v>0</v>
      </c>
      <c r="F41" s="27">
        <v>39</v>
      </c>
      <c r="G41" s="8">
        <f t="shared" si="1"/>
        <v>4989</v>
      </c>
    </row>
    <row r="42" spans="1:7" x14ac:dyDescent="0.3">
      <c r="A42" s="7" t="s">
        <v>50</v>
      </c>
      <c r="B42" s="27">
        <v>101840</v>
      </c>
      <c r="C42" s="27">
        <v>9662</v>
      </c>
      <c r="D42" s="27">
        <v>35925</v>
      </c>
      <c r="E42" s="27">
        <v>0</v>
      </c>
      <c r="F42" s="27">
        <v>814</v>
      </c>
      <c r="G42" s="8">
        <f t="shared" si="1"/>
        <v>46401</v>
      </c>
    </row>
    <row r="43" spans="1:7" x14ac:dyDescent="0.3">
      <c r="A43" s="7" t="s">
        <v>51</v>
      </c>
      <c r="B43" s="27">
        <v>815</v>
      </c>
      <c r="C43" s="27">
        <v>161</v>
      </c>
      <c r="D43" s="27">
        <v>318</v>
      </c>
      <c r="E43" s="27">
        <v>0</v>
      </c>
      <c r="F43" s="27">
        <v>5</v>
      </c>
      <c r="G43" s="8">
        <f t="shared" si="1"/>
        <v>484</v>
      </c>
    </row>
    <row r="44" spans="1:7" x14ac:dyDescent="0.3">
      <c r="A44" s="7" t="s">
        <v>52</v>
      </c>
      <c r="B44" s="27">
        <v>8422</v>
      </c>
      <c r="C44" s="27">
        <v>356</v>
      </c>
      <c r="D44" s="27">
        <v>2789</v>
      </c>
      <c r="E44" s="27">
        <v>0</v>
      </c>
      <c r="F44" s="27">
        <v>30</v>
      </c>
      <c r="G44" s="8">
        <f t="shared" si="1"/>
        <v>3175</v>
      </c>
    </row>
    <row r="45" spans="1:7" x14ac:dyDescent="0.3">
      <c r="A45" s="7" t="s">
        <v>53</v>
      </c>
      <c r="B45" s="27">
        <v>18574</v>
      </c>
      <c r="C45" s="27">
        <v>1436</v>
      </c>
      <c r="D45" s="27">
        <v>4680</v>
      </c>
      <c r="E45" s="27">
        <v>0</v>
      </c>
      <c r="F45" s="27">
        <v>1660</v>
      </c>
      <c r="G45" s="8">
        <f t="shared" si="1"/>
        <v>7776</v>
      </c>
    </row>
    <row r="46" spans="1:7" x14ac:dyDescent="0.3">
      <c r="A46" s="7" t="s">
        <v>54</v>
      </c>
      <c r="B46" s="27">
        <v>29111</v>
      </c>
      <c r="C46" s="27">
        <v>2375</v>
      </c>
      <c r="D46" s="27">
        <v>11735</v>
      </c>
      <c r="E46" s="27">
        <v>0</v>
      </c>
      <c r="F46" s="27">
        <v>143</v>
      </c>
      <c r="G46" s="8">
        <f t="shared" si="1"/>
        <v>14253</v>
      </c>
    </row>
    <row r="47" spans="1:7" x14ac:dyDescent="0.3">
      <c r="A47" s="7" t="s">
        <v>55</v>
      </c>
      <c r="B47" s="27">
        <v>17113</v>
      </c>
      <c r="C47" s="27">
        <v>909</v>
      </c>
      <c r="D47" s="27">
        <v>4553</v>
      </c>
      <c r="E47" s="27">
        <v>0</v>
      </c>
      <c r="F47" s="27">
        <v>73</v>
      </c>
      <c r="G47" s="8">
        <f t="shared" si="1"/>
        <v>5535</v>
      </c>
    </row>
    <row r="48" spans="1:7" x14ac:dyDescent="0.3">
      <c r="A48" s="7" t="s">
        <v>56</v>
      </c>
      <c r="B48" s="27">
        <v>11902</v>
      </c>
      <c r="C48" s="27">
        <v>1162</v>
      </c>
      <c r="D48" s="27">
        <v>2599</v>
      </c>
      <c r="E48" s="27">
        <v>0</v>
      </c>
      <c r="F48" s="27">
        <v>819</v>
      </c>
      <c r="G48" s="8">
        <f t="shared" si="1"/>
        <v>4580</v>
      </c>
    </row>
    <row r="49" spans="1:7" x14ac:dyDescent="0.3">
      <c r="A49" s="7" t="s">
        <v>57</v>
      </c>
      <c r="B49" s="27">
        <v>4407</v>
      </c>
      <c r="C49" s="27">
        <v>667</v>
      </c>
      <c r="D49" s="27">
        <v>1738</v>
      </c>
      <c r="E49" s="27">
        <v>0</v>
      </c>
      <c r="F49" s="27">
        <v>39</v>
      </c>
      <c r="G49" s="8">
        <f t="shared" si="1"/>
        <v>2444</v>
      </c>
    </row>
    <row r="50" spans="1:7" x14ac:dyDescent="0.3">
      <c r="A50" s="7" t="s">
        <v>58</v>
      </c>
      <c r="B50" s="27">
        <v>14152</v>
      </c>
      <c r="C50" s="27">
        <v>1491</v>
      </c>
      <c r="D50" s="27">
        <v>3621</v>
      </c>
      <c r="E50" s="27">
        <v>0</v>
      </c>
      <c r="F50" s="27">
        <v>47</v>
      </c>
      <c r="G50" s="8">
        <f t="shared" si="1"/>
        <v>5159</v>
      </c>
    </row>
    <row r="51" spans="1:7" x14ac:dyDescent="0.3">
      <c r="A51" s="7" t="s">
        <v>59</v>
      </c>
      <c r="B51" s="27">
        <v>2759</v>
      </c>
      <c r="C51" s="27">
        <v>118</v>
      </c>
      <c r="D51" s="27">
        <v>1035</v>
      </c>
      <c r="E51" s="27">
        <v>0</v>
      </c>
      <c r="F51" s="27">
        <v>7</v>
      </c>
      <c r="G51" s="8">
        <f t="shared" si="1"/>
        <v>1160</v>
      </c>
    </row>
    <row r="52" spans="1:7" x14ac:dyDescent="0.3">
      <c r="A52" s="7" t="s">
        <v>60</v>
      </c>
      <c r="B52" s="27">
        <v>13347</v>
      </c>
      <c r="C52" s="27">
        <v>2946</v>
      </c>
      <c r="D52" s="27">
        <v>1741</v>
      </c>
      <c r="E52" s="27">
        <v>28</v>
      </c>
      <c r="F52" s="27">
        <v>844</v>
      </c>
      <c r="G52" s="8">
        <f t="shared" si="1"/>
        <v>5559</v>
      </c>
    </row>
    <row r="53" spans="1:7" x14ac:dyDescent="0.3">
      <c r="A53" s="7" t="s">
        <v>61</v>
      </c>
      <c r="B53" s="27">
        <v>6843</v>
      </c>
      <c r="C53" s="27">
        <v>433</v>
      </c>
      <c r="D53" s="27">
        <v>2270</v>
      </c>
      <c r="E53" s="27">
        <v>0</v>
      </c>
      <c r="F53" s="27">
        <v>26</v>
      </c>
      <c r="G53" s="8">
        <f t="shared" si="1"/>
        <v>2729</v>
      </c>
    </row>
    <row r="54" spans="1:7" x14ac:dyDescent="0.3">
      <c r="A54" s="7" t="s">
        <v>62</v>
      </c>
      <c r="B54" s="27">
        <v>108414</v>
      </c>
      <c r="C54" s="27">
        <v>18988</v>
      </c>
      <c r="D54" s="27">
        <v>17715</v>
      </c>
      <c r="E54" s="27">
        <v>0</v>
      </c>
      <c r="F54" s="27">
        <v>1023</v>
      </c>
      <c r="G54" s="8">
        <f t="shared" si="1"/>
        <v>37726</v>
      </c>
    </row>
    <row r="55" spans="1:7" x14ac:dyDescent="0.3">
      <c r="A55" s="7" t="s">
        <v>63</v>
      </c>
      <c r="B55" s="27">
        <v>4025</v>
      </c>
      <c r="C55" s="27">
        <v>83</v>
      </c>
      <c r="D55" s="27">
        <v>1761</v>
      </c>
      <c r="E55" s="27">
        <v>0</v>
      </c>
      <c r="F55" s="27">
        <v>527</v>
      </c>
      <c r="G55" s="8">
        <f t="shared" si="1"/>
        <v>2371</v>
      </c>
    </row>
    <row r="56" spans="1:7" x14ac:dyDescent="0.3">
      <c r="A56" s="7" t="s">
        <v>64</v>
      </c>
      <c r="B56" s="27">
        <v>7637</v>
      </c>
      <c r="C56" s="27">
        <v>879</v>
      </c>
      <c r="D56" s="27">
        <v>2148</v>
      </c>
      <c r="E56" s="27">
        <v>0</v>
      </c>
      <c r="F56" s="27">
        <v>44</v>
      </c>
      <c r="G56" s="8">
        <f t="shared" si="1"/>
        <v>3071</v>
      </c>
    </row>
    <row r="57" spans="1:7" x14ac:dyDescent="0.3">
      <c r="A57" s="7" t="s">
        <v>65</v>
      </c>
      <c r="B57" s="27">
        <v>19130</v>
      </c>
      <c r="C57" s="27">
        <v>2924</v>
      </c>
      <c r="D57" s="27">
        <v>2707</v>
      </c>
      <c r="E57" s="27">
        <v>0</v>
      </c>
      <c r="F57" s="27">
        <v>97</v>
      </c>
      <c r="G57" s="8">
        <f t="shared" si="1"/>
        <v>5728</v>
      </c>
    </row>
    <row r="58" spans="1:7" x14ac:dyDescent="0.3">
      <c r="A58" s="7" t="s">
        <v>66</v>
      </c>
      <c r="B58" s="27">
        <v>4279</v>
      </c>
      <c r="C58" s="27">
        <v>732</v>
      </c>
      <c r="D58" s="27">
        <v>804</v>
      </c>
      <c r="E58" s="27">
        <v>0</v>
      </c>
      <c r="F58" s="27">
        <v>21</v>
      </c>
      <c r="G58" s="8">
        <f t="shared" si="1"/>
        <v>1557</v>
      </c>
    </row>
    <row r="59" spans="1:7" x14ac:dyDescent="0.3">
      <c r="A59" s="7" t="s">
        <v>67</v>
      </c>
      <c r="B59" s="27">
        <v>683</v>
      </c>
      <c r="C59" s="27">
        <v>72</v>
      </c>
      <c r="D59" s="27">
        <v>45</v>
      </c>
      <c r="E59" s="27">
        <v>0</v>
      </c>
      <c r="F59" s="27">
        <v>112</v>
      </c>
      <c r="G59" s="8">
        <f t="shared" si="1"/>
        <v>229</v>
      </c>
    </row>
    <row r="60" spans="1:7" x14ac:dyDescent="0.3">
      <c r="A60" s="7" t="s">
        <v>68</v>
      </c>
      <c r="B60" s="27">
        <v>5846</v>
      </c>
      <c r="C60" s="27">
        <v>920</v>
      </c>
      <c r="D60" s="27">
        <v>1191</v>
      </c>
      <c r="E60" s="27">
        <v>0</v>
      </c>
      <c r="F60" s="27">
        <v>71</v>
      </c>
      <c r="G60" s="8">
        <f t="shared" si="1"/>
        <v>2182</v>
      </c>
    </row>
    <row r="61" spans="1:7" x14ac:dyDescent="0.3">
      <c r="A61" s="7" t="s">
        <v>69</v>
      </c>
      <c r="B61" s="27">
        <v>1652</v>
      </c>
      <c r="C61" s="27">
        <v>106</v>
      </c>
      <c r="D61" s="27">
        <v>562</v>
      </c>
      <c r="E61" s="27">
        <v>0</v>
      </c>
      <c r="F61" s="27">
        <v>9</v>
      </c>
      <c r="G61" s="8">
        <f t="shared" si="1"/>
        <v>677</v>
      </c>
    </row>
    <row r="62" spans="1:7" x14ac:dyDescent="0.3">
      <c r="A62" s="7" t="s">
        <v>70</v>
      </c>
      <c r="B62" s="27">
        <v>20863</v>
      </c>
      <c r="C62" s="27">
        <v>3747</v>
      </c>
      <c r="D62" s="27">
        <v>2073</v>
      </c>
      <c r="E62" s="27">
        <v>0</v>
      </c>
      <c r="F62" s="27">
        <v>87</v>
      </c>
      <c r="G62" s="8">
        <f t="shared" si="1"/>
        <v>5907</v>
      </c>
    </row>
    <row r="63" spans="1:7" x14ac:dyDescent="0.3">
      <c r="A63" s="7" t="s">
        <v>71</v>
      </c>
      <c r="B63" s="27">
        <v>18400</v>
      </c>
      <c r="C63" s="27">
        <v>1583</v>
      </c>
      <c r="D63" s="27">
        <v>4535</v>
      </c>
      <c r="E63" s="27">
        <v>0</v>
      </c>
      <c r="F63" s="27">
        <v>1235</v>
      </c>
      <c r="G63" s="8">
        <f t="shared" si="1"/>
        <v>7353</v>
      </c>
    </row>
    <row r="64" spans="1:7" x14ac:dyDescent="0.3">
      <c r="A64" s="7" t="s">
        <v>72</v>
      </c>
      <c r="B64" s="27">
        <v>3290</v>
      </c>
      <c r="C64" s="27">
        <v>96</v>
      </c>
      <c r="D64" s="27">
        <v>1549</v>
      </c>
      <c r="E64" s="27">
        <v>0</v>
      </c>
      <c r="F64" s="27">
        <v>266</v>
      </c>
      <c r="G64" s="8">
        <f t="shared" si="1"/>
        <v>1911</v>
      </c>
    </row>
    <row r="65" spans="1:7" x14ac:dyDescent="0.3">
      <c r="A65" s="7" t="s">
        <v>73</v>
      </c>
      <c r="B65" s="27">
        <v>204197</v>
      </c>
      <c r="C65" s="27">
        <v>15726</v>
      </c>
      <c r="D65" s="27">
        <v>38126</v>
      </c>
      <c r="E65" s="27">
        <v>0</v>
      </c>
      <c r="F65" s="27">
        <v>1887</v>
      </c>
      <c r="G65" s="8">
        <f t="shared" si="1"/>
        <v>55739</v>
      </c>
    </row>
    <row r="66" spans="1:7" x14ac:dyDescent="0.3">
      <c r="A66" s="7" t="s">
        <v>74</v>
      </c>
      <c r="B66" s="27">
        <v>5689</v>
      </c>
      <c r="C66" s="27">
        <v>201</v>
      </c>
      <c r="D66" s="27">
        <v>1864</v>
      </c>
      <c r="E66" s="27">
        <v>0</v>
      </c>
      <c r="F66" s="27">
        <v>687</v>
      </c>
      <c r="G66" s="8">
        <f t="shared" si="1"/>
        <v>2752</v>
      </c>
    </row>
    <row r="67" spans="1:7" x14ac:dyDescent="0.3">
      <c r="A67" s="15" t="s">
        <v>9</v>
      </c>
      <c r="B67" s="31">
        <f>SUM(B3:B66)</f>
        <v>3740907</v>
      </c>
      <c r="C67" s="5">
        <f>SUM(C3:C66)</f>
        <v>542067</v>
      </c>
      <c r="D67" s="5">
        <f t="shared" ref="D67:F67" si="2">SUM(D3:D66)</f>
        <v>654805</v>
      </c>
      <c r="E67" s="5">
        <f t="shared" ref="E67" si="3">SUM(E3:E66)</f>
        <v>28</v>
      </c>
      <c r="F67" s="5">
        <f t="shared" si="2"/>
        <v>38377</v>
      </c>
      <c r="G67" s="16">
        <f t="shared" ref="G67" si="4">SUM(C67:F67)</f>
        <v>1235277</v>
      </c>
    </row>
  </sheetData>
  <mergeCells count="1">
    <mergeCell ref="C1: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L31"/>
  <sheetViews>
    <sheetView tabSelected="1" workbookViewId="0">
      <pane ySplit="3" topLeftCell="A4" activePane="bottomLeft" state="frozen"/>
      <selection activeCell="A4" sqref="A4"/>
      <selection pane="bottomLeft" activeCell="D9" sqref="D9"/>
    </sheetView>
  </sheetViews>
  <sheetFormatPr defaultColWidth="9.5546875" defaultRowHeight="14.4" x14ac:dyDescent="0.3"/>
  <cols>
    <col min="1" max="1" width="22.33203125" style="1" bestFit="1" customWidth="1"/>
    <col min="2" max="8" width="10.6640625" style="1" customWidth="1"/>
    <col min="9" max="9" width="19.109375" style="1" bestFit="1" customWidth="1"/>
    <col min="10" max="10" width="10.6640625" style="1" customWidth="1"/>
    <col min="11" max="11" width="16.33203125" style="1" bestFit="1" customWidth="1"/>
    <col min="12" max="12" width="13.5546875" style="1" customWidth="1"/>
    <col min="13" max="16384" width="9.5546875" style="1"/>
  </cols>
  <sheetData>
    <row r="1" spans="1:12" x14ac:dyDescent="0.3">
      <c r="A1" s="25"/>
      <c r="B1" s="84" t="s">
        <v>98</v>
      </c>
      <c r="C1" s="85"/>
      <c r="D1" s="85"/>
      <c r="E1" s="85"/>
      <c r="F1" s="85"/>
      <c r="G1" s="85"/>
      <c r="H1" s="85"/>
      <c r="I1" s="85"/>
      <c r="J1" s="85"/>
      <c r="K1" s="86"/>
      <c r="L1" s="19"/>
    </row>
    <row r="2" spans="1:12" x14ac:dyDescent="0.3">
      <c r="A2" s="87" t="s">
        <v>75</v>
      </c>
      <c r="B2" s="89" t="s">
        <v>1</v>
      </c>
      <c r="C2" s="89"/>
      <c r="D2" s="89"/>
      <c r="E2" s="89" t="s">
        <v>2</v>
      </c>
      <c r="F2" s="89"/>
      <c r="G2" s="89"/>
      <c r="H2" s="84" t="s">
        <v>103</v>
      </c>
      <c r="I2" s="86"/>
      <c r="J2" s="84" t="s">
        <v>93</v>
      </c>
      <c r="K2" s="86"/>
      <c r="L2" s="87" t="s">
        <v>5</v>
      </c>
    </row>
    <row r="3" spans="1:12" x14ac:dyDescent="0.3">
      <c r="A3" s="88"/>
      <c r="B3" s="6" t="s">
        <v>76</v>
      </c>
      <c r="C3" s="6" t="s">
        <v>77</v>
      </c>
      <c r="D3" s="18" t="s">
        <v>78</v>
      </c>
      <c r="E3" s="6" t="s">
        <v>76</v>
      </c>
      <c r="F3" s="6" t="s">
        <v>77</v>
      </c>
      <c r="G3" s="18" t="s">
        <v>79</v>
      </c>
      <c r="H3" s="18" t="s">
        <v>77</v>
      </c>
      <c r="I3" s="18" t="s">
        <v>104</v>
      </c>
      <c r="J3" s="6" t="s">
        <v>77</v>
      </c>
      <c r="K3" s="18" t="s">
        <v>94</v>
      </c>
      <c r="L3" s="88"/>
    </row>
    <row r="4" spans="1:12" x14ac:dyDescent="0.3">
      <c r="A4" s="9" t="s">
        <v>80</v>
      </c>
      <c r="B4" s="32">
        <f>SUM(B5:B12)</f>
        <v>2912</v>
      </c>
      <c r="C4" s="32">
        <f>SUM(C5:C12)</f>
        <v>315293</v>
      </c>
      <c r="D4" s="33">
        <f>SUM(B4:C4)</f>
        <v>318205</v>
      </c>
      <c r="E4" s="32">
        <f>SUM(E5:E12)</f>
        <v>5031</v>
      </c>
      <c r="F4" s="32">
        <f>SUM(F5:F12)</f>
        <v>313426</v>
      </c>
      <c r="G4" s="33">
        <f>SUM(E4:F4)</f>
        <v>318457</v>
      </c>
      <c r="H4" s="44">
        <f>SUM(H5:H12)</f>
        <v>8</v>
      </c>
      <c r="I4" s="33">
        <f t="shared" ref="I4:I30" si="0">SUM(H4:H4)</f>
        <v>8</v>
      </c>
      <c r="J4" s="34">
        <f>SUM(J5:J12)</f>
        <v>18922</v>
      </c>
      <c r="K4" s="33">
        <f t="shared" ref="K4:K30" si="1">SUM(J4:J4)</f>
        <v>18922</v>
      </c>
      <c r="L4" s="32">
        <f>SUM(D4,H4,G4,K4)</f>
        <v>655592</v>
      </c>
    </row>
    <row r="5" spans="1:12" x14ac:dyDescent="0.3">
      <c r="A5" s="11" t="s">
        <v>81</v>
      </c>
      <c r="B5" s="39">
        <v>0</v>
      </c>
      <c r="C5" s="39">
        <v>10</v>
      </c>
      <c r="D5" s="12">
        <f>SUM(B5:C5)</f>
        <v>10</v>
      </c>
      <c r="E5" s="39">
        <v>1</v>
      </c>
      <c r="F5" s="39">
        <v>10</v>
      </c>
      <c r="G5" s="12">
        <f t="shared" ref="G5:G30" si="2">SUM(E5:F5)</f>
        <v>11</v>
      </c>
      <c r="H5" s="2">
        <v>0</v>
      </c>
      <c r="I5" s="12">
        <f t="shared" si="0"/>
        <v>0</v>
      </c>
      <c r="J5" s="37">
        <v>2</v>
      </c>
      <c r="K5" s="12">
        <f t="shared" si="1"/>
        <v>2</v>
      </c>
      <c r="L5" s="32">
        <f t="shared" ref="L5:L31" si="3">SUM(D5,H5,G5,K5)</f>
        <v>23</v>
      </c>
    </row>
    <row r="6" spans="1:12" x14ac:dyDescent="0.3">
      <c r="A6" s="11" t="s">
        <v>82</v>
      </c>
      <c r="B6" s="39">
        <v>405</v>
      </c>
      <c r="C6" s="39">
        <v>13775</v>
      </c>
      <c r="D6" s="12">
        <f t="shared" ref="D6:D30" si="4">SUM(B6:C6)</f>
        <v>14180</v>
      </c>
      <c r="E6" s="39">
        <v>258</v>
      </c>
      <c r="F6" s="39">
        <v>10861</v>
      </c>
      <c r="G6" s="12">
        <f t="shared" si="2"/>
        <v>11119</v>
      </c>
      <c r="H6" s="2">
        <v>1</v>
      </c>
      <c r="I6" s="12">
        <f t="shared" si="0"/>
        <v>1</v>
      </c>
      <c r="J6" s="37">
        <v>2183</v>
      </c>
      <c r="K6" s="12">
        <f t="shared" si="1"/>
        <v>2183</v>
      </c>
      <c r="L6" s="32">
        <f t="shared" si="3"/>
        <v>27483</v>
      </c>
    </row>
    <row r="7" spans="1:12" x14ac:dyDescent="0.3">
      <c r="A7" s="11" t="s">
        <v>83</v>
      </c>
      <c r="B7" s="39">
        <v>900</v>
      </c>
      <c r="C7" s="39">
        <v>34564</v>
      </c>
      <c r="D7" s="12">
        <f t="shared" si="4"/>
        <v>35464</v>
      </c>
      <c r="E7" s="39">
        <v>495</v>
      </c>
      <c r="F7" s="39">
        <v>19640</v>
      </c>
      <c r="G7" s="12">
        <f t="shared" si="2"/>
        <v>20135</v>
      </c>
      <c r="H7" s="2">
        <v>0</v>
      </c>
      <c r="I7" s="12">
        <f t="shared" si="0"/>
        <v>0</v>
      </c>
      <c r="J7" s="37">
        <v>2751</v>
      </c>
      <c r="K7" s="12">
        <f t="shared" si="1"/>
        <v>2751</v>
      </c>
      <c r="L7" s="32">
        <f t="shared" si="3"/>
        <v>58350</v>
      </c>
    </row>
    <row r="8" spans="1:12" x14ac:dyDescent="0.3">
      <c r="A8" s="11" t="s">
        <v>84</v>
      </c>
      <c r="B8" s="39">
        <v>457</v>
      </c>
      <c r="C8" s="39">
        <v>38432</v>
      </c>
      <c r="D8" s="12">
        <f t="shared" si="4"/>
        <v>38889</v>
      </c>
      <c r="E8" s="39">
        <v>720</v>
      </c>
      <c r="F8" s="39">
        <v>31892</v>
      </c>
      <c r="G8" s="12">
        <f t="shared" si="2"/>
        <v>32612</v>
      </c>
      <c r="H8" s="2">
        <v>1</v>
      </c>
      <c r="I8" s="12">
        <f t="shared" si="0"/>
        <v>1</v>
      </c>
      <c r="J8" s="37">
        <v>3123</v>
      </c>
      <c r="K8" s="12">
        <f t="shared" si="1"/>
        <v>3123</v>
      </c>
      <c r="L8" s="32">
        <f t="shared" si="3"/>
        <v>74625</v>
      </c>
    </row>
    <row r="9" spans="1:12" x14ac:dyDescent="0.3">
      <c r="A9" s="11" t="s">
        <v>85</v>
      </c>
      <c r="B9" s="39">
        <v>293</v>
      </c>
      <c r="C9" s="39">
        <v>39634</v>
      </c>
      <c r="D9" s="12">
        <f t="shared" si="4"/>
        <v>39927</v>
      </c>
      <c r="E9" s="39">
        <v>811</v>
      </c>
      <c r="F9" s="39">
        <v>42612</v>
      </c>
      <c r="G9" s="12">
        <f t="shared" si="2"/>
        <v>43423</v>
      </c>
      <c r="H9" s="2">
        <v>2</v>
      </c>
      <c r="I9" s="12">
        <f t="shared" si="0"/>
        <v>2</v>
      </c>
      <c r="J9" s="37">
        <v>3094</v>
      </c>
      <c r="K9" s="12">
        <f t="shared" si="1"/>
        <v>3094</v>
      </c>
      <c r="L9" s="32">
        <f t="shared" si="3"/>
        <v>86446</v>
      </c>
    </row>
    <row r="10" spans="1:12" x14ac:dyDescent="0.3">
      <c r="A10" s="11" t="s">
        <v>86</v>
      </c>
      <c r="B10" s="39">
        <v>347</v>
      </c>
      <c r="C10" s="39">
        <v>58307</v>
      </c>
      <c r="D10" s="12">
        <f>SUM(B10:C10)</f>
        <v>58654</v>
      </c>
      <c r="E10" s="39">
        <v>1299</v>
      </c>
      <c r="F10" s="39">
        <v>72937</v>
      </c>
      <c r="G10" s="12">
        <f t="shared" si="2"/>
        <v>74236</v>
      </c>
      <c r="H10" s="2">
        <v>2</v>
      </c>
      <c r="I10" s="12">
        <f t="shared" si="0"/>
        <v>2</v>
      </c>
      <c r="J10" s="37">
        <v>3524</v>
      </c>
      <c r="K10" s="12">
        <f t="shared" si="1"/>
        <v>3524</v>
      </c>
      <c r="L10" s="32">
        <f t="shared" si="3"/>
        <v>136416</v>
      </c>
    </row>
    <row r="11" spans="1:12" x14ac:dyDescent="0.3">
      <c r="A11" s="11" t="s">
        <v>87</v>
      </c>
      <c r="B11" s="39">
        <v>354</v>
      </c>
      <c r="C11" s="39">
        <v>79203</v>
      </c>
      <c r="D11" s="12">
        <f t="shared" si="4"/>
        <v>79557</v>
      </c>
      <c r="E11" s="39">
        <v>1058</v>
      </c>
      <c r="F11" s="39">
        <v>78319</v>
      </c>
      <c r="G11" s="12">
        <f t="shared" si="2"/>
        <v>79377</v>
      </c>
      <c r="H11" s="2">
        <v>2</v>
      </c>
      <c r="I11" s="12">
        <f t="shared" si="0"/>
        <v>2</v>
      </c>
      <c r="J11" s="37">
        <v>2823</v>
      </c>
      <c r="K11" s="12">
        <f t="shared" si="1"/>
        <v>2823</v>
      </c>
      <c r="L11" s="32">
        <f t="shared" si="3"/>
        <v>161759</v>
      </c>
    </row>
    <row r="12" spans="1:12" x14ac:dyDescent="0.3">
      <c r="A12" s="11" t="s">
        <v>88</v>
      </c>
      <c r="B12" s="39">
        <v>156</v>
      </c>
      <c r="C12" s="39">
        <v>51368</v>
      </c>
      <c r="D12" s="12">
        <f t="shared" si="4"/>
        <v>51524</v>
      </c>
      <c r="E12" s="39">
        <v>389</v>
      </c>
      <c r="F12" s="39">
        <v>57155</v>
      </c>
      <c r="G12" s="12">
        <f t="shared" si="2"/>
        <v>57544</v>
      </c>
      <c r="H12" s="2">
        <v>0</v>
      </c>
      <c r="I12" s="12">
        <f t="shared" si="0"/>
        <v>0</v>
      </c>
      <c r="J12" s="37">
        <v>1422</v>
      </c>
      <c r="K12" s="12">
        <f t="shared" si="1"/>
        <v>1422</v>
      </c>
      <c r="L12" s="32">
        <f t="shared" si="3"/>
        <v>110490</v>
      </c>
    </row>
    <row r="13" spans="1:12" x14ac:dyDescent="0.3">
      <c r="A13" s="9" t="s">
        <v>89</v>
      </c>
      <c r="B13" s="8">
        <f>SUM(B14:B21)</f>
        <v>1899</v>
      </c>
      <c r="C13" s="8">
        <f>SUM(C14:C21)</f>
        <v>218411</v>
      </c>
      <c r="D13" s="10">
        <f t="shared" si="4"/>
        <v>220310</v>
      </c>
      <c r="E13" s="8">
        <f>SUM(E14:E21)</f>
        <v>4992</v>
      </c>
      <c r="F13" s="8">
        <f>SUM(F14:F21)</f>
        <v>328841</v>
      </c>
      <c r="G13" s="10">
        <f t="shared" si="2"/>
        <v>333833</v>
      </c>
      <c r="H13" s="45">
        <f>SUM(H14:H21)</f>
        <v>20</v>
      </c>
      <c r="I13" s="10">
        <f t="shared" si="0"/>
        <v>20</v>
      </c>
      <c r="J13" s="28">
        <f>SUM(J14:J21)</f>
        <v>19058</v>
      </c>
      <c r="K13" s="10">
        <f t="shared" si="1"/>
        <v>19058</v>
      </c>
      <c r="L13" s="32">
        <f t="shared" si="3"/>
        <v>573221</v>
      </c>
    </row>
    <row r="14" spans="1:12" x14ac:dyDescent="0.3">
      <c r="A14" s="11" t="s">
        <v>81</v>
      </c>
      <c r="B14" s="35">
        <v>0</v>
      </c>
      <c r="C14" s="35">
        <v>16</v>
      </c>
      <c r="D14" s="12">
        <f t="shared" si="4"/>
        <v>16</v>
      </c>
      <c r="E14" s="39">
        <v>0</v>
      </c>
      <c r="F14" s="39">
        <v>16</v>
      </c>
      <c r="G14" s="12">
        <f t="shared" si="2"/>
        <v>16</v>
      </c>
      <c r="H14" s="2">
        <v>0</v>
      </c>
      <c r="I14" s="12">
        <f t="shared" si="0"/>
        <v>0</v>
      </c>
      <c r="J14" s="36">
        <v>3</v>
      </c>
      <c r="K14" s="41">
        <f t="shared" si="1"/>
        <v>3</v>
      </c>
      <c r="L14" s="32">
        <f t="shared" si="3"/>
        <v>35</v>
      </c>
    </row>
    <row r="15" spans="1:12" x14ac:dyDescent="0.3">
      <c r="A15" s="11" t="s">
        <v>82</v>
      </c>
      <c r="B15" s="35">
        <v>209</v>
      </c>
      <c r="C15" s="35">
        <v>8871</v>
      </c>
      <c r="D15" s="12">
        <f t="shared" si="4"/>
        <v>9080</v>
      </c>
      <c r="E15" s="39">
        <v>296</v>
      </c>
      <c r="F15" s="39">
        <v>12845</v>
      </c>
      <c r="G15" s="12">
        <f t="shared" si="2"/>
        <v>13141</v>
      </c>
      <c r="H15" s="2">
        <v>0</v>
      </c>
      <c r="I15" s="12">
        <f t="shared" si="0"/>
        <v>0</v>
      </c>
      <c r="J15" s="36">
        <v>2191</v>
      </c>
      <c r="K15" s="41">
        <f t="shared" si="1"/>
        <v>2191</v>
      </c>
      <c r="L15" s="32">
        <f t="shared" si="3"/>
        <v>24412</v>
      </c>
    </row>
    <row r="16" spans="1:12" x14ac:dyDescent="0.3">
      <c r="A16" s="11" t="s">
        <v>83</v>
      </c>
      <c r="B16" s="35">
        <v>593</v>
      </c>
      <c r="C16" s="35">
        <v>24847</v>
      </c>
      <c r="D16" s="12">
        <f t="shared" si="4"/>
        <v>25440</v>
      </c>
      <c r="E16" s="39">
        <v>554</v>
      </c>
      <c r="F16" s="39">
        <v>20803</v>
      </c>
      <c r="G16" s="12">
        <f t="shared" si="2"/>
        <v>21357</v>
      </c>
      <c r="H16" s="2">
        <v>3</v>
      </c>
      <c r="I16" s="12">
        <f t="shared" si="0"/>
        <v>3</v>
      </c>
      <c r="J16" s="36">
        <v>2614</v>
      </c>
      <c r="K16" s="41">
        <f t="shared" si="1"/>
        <v>2614</v>
      </c>
      <c r="L16" s="32">
        <f t="shared" si="3"/>
        <v>49414</v>
      </c>
    </row>
    <row r="17" spans="1:12" x14ac:dyDescent="0.3">
      <c r="A17" s="11" t="s">
        <v>84</v>
      </c>
      <c r="B17" s="35">
        <v>313</v>
      </c>
      <c r="C17" s="35">
        <v>28616</v>
      </c>
      <c r="D17" s="12">
        <f t="shared" si="4"/>
        <v>28929</v>
      </c>
      <c r="E17" s="39">
        <v>802</v>
      </c>
      <c r="F17" s="39">
        <v>33959</v>
      </c>
      <c r="G17" s="12">
        <f t="shared" si="2"/>
        <v>34761</v>
      </c>
      <c r="H17" s="2">
        <v>3</v>
      </c>
      <c r="I17" s="12">
        <f t="shared" si="0"/>
        <v>3</v>
      </c>
      <c r="J17" s="36">
        <v>3220</v>
      </c>
      <c r="K17" s="41">
        <f t="shared" si="1"/>
        <v>3220</v>
      </c>
      <c r="L17" s="32">
        <f t="shared" si="3"/>
        <v>66913</v>
      </c>
    </row>
    <row r="18" spans="1:12" x14ac:dyDescent="0.3">
      <c r="A18" s="11" t="s">
        <v>85</v>
      </c>
      <c r="B18" s="35">
        <v>231</v>
      </c>
      <c r="C18" s="35">
        <v>28776</v>
      </c>
      <c r="D18" s="12">
        <f t="shared" si="4"/>
        <v>29007</v>
      </c>
      <c r="E18" s="39">
        <v>789</v>
      </c>
      <c r="F18" s="39">
        <v>46180</v>
      </c>
      <c r="G18" s="12">
        <f t="shared" si="2"/>
        <v>46969</v>
      </c>
      <c r="H18" s="2">
        <v>3</v>
      </c>
      <c r="I18" s="12">
        <f t="shared" si="0"/>
        <v>3</v>
      </c>
      <c r="J18" s="36">
        <v>3202</v>
      </c>
      <c r="K18" s="41">
        <f t="shared" si="1"/>
        <v>3202</v>
      </c>
      <c r="L18" s="32">
        <f t="shared" si="3"/>
        <v>79181</v>
      </c>
    </row>
    <row r="19" spans="1:12" x14ac:dyDescent="0.3">
      <c r="A19" s="11" t="s">
        <v>86</v>
      </c>
      <c r="B19" s="35">
        <v>218</v>
      </c>
      <c r="C19" s="35">
        <v>38291</v>
      </c>
      <c r="D19" s="12">
        <f t="shared" si="4"/>
        <v>38509</v>
      </c>
      <c r="E19" s="39">
        <v>1148</v>
      </c>
      <c r="F19" s="39">
        <v>75835</v>
      </c>
      <c r="G19" s="12">
        <f t="shared" si="2"/>
        <v>76983</v>
      </c>
      <c r="H19" s="2">
        <v>6</v>
      </c>
      <c r="I19" s="12">
        <f t="shared" si="0"/>
        <v>6</v>
      </c>
      <c r="J19" s="36">
        <v>3428</v>
      </c>
      <c r="K19" s="41">
        <f t="shared" si="1"/>
        <v>3428</v>
      </c>
      <c r="L19" s="32">
        <f t="shared" si="3"/>
        <v>118926</v>
      </c>
    </row>
    <row r="20" spans="1:12" x14ac:dyDescent="0.3">
      <c r="A20" s="11" t="s">
        <v>87</v>
      </c>
      <c r="B20" s="35">
        <v>231</v>
      </c>
      <c r="C20" s="35">
        <v>54342</v>
      </c>
      <c r="D20" s="12">
        <f t="shared" si="4"/>
        <v>54573</v>
      </c>
      <c r="E20" s="39">
        <v>1018</v>
      </c>
      <c r="F20" s="39">
        <v>83146</v>
      </c>
      <c r="G20" s="12">
        <f t="shared" si="2"/>
        <v>84164</v>
      </c>
      <c r="H20" s="2">
        <v>5</v>
      </c>
      <c r="I20" s="12">
        <f t="shared" si="0"/>
        <v>5</v>
      </c>
      <c r="J20" s="36">
        <v>3019</v>
      </c>
      <c r="K20" s="41">
        <f t="shared" si="1"/>
        <v>3019</v>
      </c>
      <c r="L20" s="32">
        <f t="shared" si="3"/>
        <v>141761</v>
      </c>
    </row>
    <row r="21" spans="1:12" x14ac:dyDescent="0.3">
      <c r="A21" s="11" t="s">
        <v>88</v>
      </c>
      <c r="B21" s="35">
        <v>104</v>
      </c>
      <c r="C21" s="35">
        <v>34652</v>
      </c>
      <c r="D21" s="12">
        <f t="shared" si="4"/>
        <v>34756</v>
      </c>
      <c r="E21" s="39">
        <v>385</v>
      </c>
      <c r="F21" s="39">
        <v>56057</v>
      </c>
      <c r="G21" s="12">
        <f t="shared" si="2"/>
        <v>56442</v>
      </c>
      <c r="H21" s="2">
        <v>0</v>
      </c>
      <c r="I21" s="12">
        <f t="shared" si="0"/>
        <v>0</v>
      </c>
      <c r="J21" s="36">
        <v>1381</v>
      </c>
      <c r="K21" s="41">
        <f t="shared" si="1"/>
        <v>1381</v>
      </c>
      <c r="L21" s="32">
        <f t="shared" si="3"/>
        <v>92579</v>
      </c>
    </row>
    <row r="22" spans="1:12" x14ac:dyDescent="0.3">
      <c r="A22" s="9" t="s">
        <v>100</v>
      </c>
      <c r="B22" s="8">
        <f>SUM(B23:B30)</f>
        <v>106</v>
      </c>
      <c r="C22" s="8">
        <f>SUM(C23:C30)</f>
        <v>3446</v>
      </c>
      <c r="D22" s="10">
        <f t="shared" si="4"/>
        <v>3552</v>
      </c>
      <c r="E22" s="8">
        <f>SUM(E23:E30)</f>
        <v>82</v>
      </c>
      <c r="F22" s="8">
        <f>SUM(F23:F30)</f>
        <v>2433</v>
      </c>
      <c r="G22" s="10">
        <f t="shared" si="2"/>
        <v>2515</v>
      </c>
      <c r="H22" s="45">
        <f>SUM(H23:H30)</f>
        <v>0</v>
      </c>
      <c r="I22" s="10">
        <f t="shared" si="0"/>
        <v>0</v>
      </c>
      <c r="J22" s="28">
        <f>SUM(J23:J30)</f>
        <v>397</v>
      </c>
      <c r="K22" s="10">
        <f t="shared" si="1"/>
        <v>397</v>
      </c>
      <c r="L22" s="32">
        <f t="shared" si="3"/>
        <v>6464</v>
      </c>
    </row>
    <row r="23" spans="1:12" x14ac:dyDescent="0.3">
      <c r="A23" s="11" t="s">
        <v>81</v>
      </c>
      <c r="B23" s="35">
        <v>0</v>
      </c>
      <c r="C23" s="35">
        <v>0</v>
      </c>
      <c r="D23" s="12">
        <f t="shared" si="4"/>
        <v>0</v>
      </c>
      <c r="E23" s="39">
        <v>0</v>
      </c>
      <c r="F23" s="39">
        <v>1</v>
      </c>
      <c r="G23" s="12">
        <f t="shared" si="2"/>
        <v>1</v>
      </c>
      <c r="H23" s="2">
        <v>0</v>
      </c>
      <c r="I23" s="12">
        <f t="shared" si="0"/>
        <v>0</v>
      </c>
      <c r="J23" s="36">
        <v>0</v>
      </c>
      <c r="K23" s="12">
        <f t="shared" si="1"/>
        <v>0</v>
      </c>
      <c r="L23" s="32">
        <f t="shared" si="3"/>
        <v>1</v>
      </c>
    </row>
    <row r="24" spans="1:12" x14ac:dyDescent="0.3">
      <c r="A24" s="11" t="s">
        <v>82</v>
      </c>
      <c r="B24" s="35">
        <v>37</v>
      </c>
      <c r="C24" s="35">
        <v>701</v>
      </c>
      <c r="D24" s="12">
        <f t="shared" si="4"/>
        <v>738</v>
      </c>
      <c r="E24" s="39">
        <v>17</v>
      </c>
      <c r="F24" s="39">
        <v>503</v>
      </c>
      <c r="G24" s="12">
        <f t="shared" si="2"/>
        <v>520</v>
      </c>
      <c r="H24" s="2">
        <v>0</v>
      </c>
      <c r="I24" s="12">
        <f t="shared" si="0"/>
        <v>0</v>
      </c>
      <c r="J24" s="36">
        <v>125</v>
      </c>
      <c r="K24" s="12">
        <f t="shared" si="1"/>
        <v>125</v>
      </c>
      <c r="L24" s="32">
        <f t="shared" si="3"/>
        <v>1383</v>
      </c>
    </row>
    <row r="25" spans="1:12" x14ac:dyDescent="0.3">
      <c r="A25" s="11" t="s">
        <v>83</v>
      </c>
      <c r="B25" s="35">
        <v>32</v>
      </c>
      <c r="C25" s="35">
        <v>794</v>
      </c>
      <c r="D25" s="12">
        <f t="shared" si="4"/>
        <v>826</v>
      </c>
      <c r="E25" s="39">
        <v>12</v>
      </c>
      <c r="F25" s="39">
        <v>305</v>
      </c>
      <c r="G25" s="12">
        <f t="shared" si="2"/>
        <v>317</v>
      </c>
      <c r="H25" s="2">
        <v>0</v>
      </c>
      <c r="I25" s="12">
        <f t="shared" si="0"/>
        <v>0</v>
      </c>
      <c r="J25" s="36">
        <v>73</v>
      </c>
      <c r="K25" s="12">
        <f t="shared" si="1"/>
        <v>73</v>
      </c>
      <c r="L25" s="32">
        <f t="shared" si="3"/>
        <v>1216</v>
      </c>
    </row>
    <row r="26" spans="1:12" x14ac:dyDescent="0.3">
      <c r="A26" s="11" t="s">
        <v>84</v>
      </c>
      <c r="B26" s="35">
        <v>16</v>
      </c>
      <c r="C26" s="35">
        <v>493</v>
      </c>
      <c r="D26" s="12">
        <f t="shared" si="4"/>
        <v>509</v>
      </c>
      <c r="E26" s="39">
        <v>15</v>
      </c>
      <c r="F26" s="39">
        <v>273</v>
      </c>
      <c r="G26" s="12">
        <f t="shared" si="2"/>
        <v>288</v>
      </c>
      <c r="H26" s="2">
        <v>0</v>
      </c>
      <c r="I26" s="12">
        <f t="shared" si="0"/>
        <v>0</v>
      </c>
      <c r="J26" s="36">
        <v>70</v>
      </c>
      <c r="K26" s="12">
        <f t="shared" si="1"/>
        <v>70</v>
      </c>
      <c r="L26" s="32">
        <f t="shared" si="3"/>
        <v>867</v>
      </c>
    </row>
    <row r="27" spans="1:12" x14ac:dyDescent="0.3">
      <c r="A27" s="11" t="s">
        <v>85</v>
      </c>
      <c r="B27" s="35">
        <v>5</v>
      </c>
      <c r="C27" s="35">
        <v>319</v>
      </c>
      <c r="D27" s="12">
        <f t="shared" si="4"/>
        <v>324</v>
      </c>
      <c r="E27" s="39">
        <v>10</v>
      </c>
      <c r="F27" s="39">
        <v>279</v>
      </c>
      <c r="G27" s="12">
        <f t="shared" si="2"/>
        <v>289</v>
      </c>
      <c r="H27" s="2">
        <v>0</v>
      </c>
      <c r="I27" s="12">
        <f t="shared" si="0"/>
        <v>0</v>
      </c>
      <c r="J27" s="36">
        <v>36</v>
      </c>
      <c r="K27" s="12">
        <f t="shared" si="1"/>
        <v>36</v>
      </c>
      <c r="L27" s="32">
        <f t="shared" si="3"/>
        <v>649</v>
      </c>
    </row>
    <row r="28" spans="1:12" x14ac:dyDescent="0.3">
      <c r="A28" s="11" t="s">
        <v>86</v>
      </c>
      <c r="B28" s="35">
        <v>6</v>
      </c>
      <c r="C28" s="35">
        <v>355</v>
      </c>
      <c r="D28" s="12">
        <f t="shared" si="4"/>
        <v>361</v>
      </c>
      <c r="E28" s="39">
        <v>14</v>
      </c>
      <c r="F28" s="39">
        <v>369</v>
      </c>
      <c r="G28" s="12">
        <f t="shared" si="2"/>
        <v>383</v>
      </c>
      <c r="H28" s="2">
        <v>0</v>
      </c>
      <c r="I28" s="12">
        <f t="shared" si="0"/>
        <v>0</v>
      </c>
      <c r="J28" s="36">
        <v>40</v>
      </c>
      <c r="K28" s="12">
        <f t="shared" si="1"/>
        <v>40</v>
      </c>
      <c r="L28" s="32">
        <f t="shared" si="3"/>
        <v>784</v>
      </c>
    </row>
    <row r="29" spans="1:12" x14ac:dyDescent="0.3">
      <c r="A29" s="11" t="s">
        <v>87</v>
      </c>
      <c r="B29" s="35">
        <v>6</v>
      </c>
      <c r="C29" s="35">
        <v>447</v>
      </c>
      <c r="D29" s="12">
        <f t="shared" si="4"/>
        <v>453</v>
      </c>
      <c r="E29" s="39">
        <v>11</v>
      </c>
      <c r="F29" s="39">
        <v>417</v>
      </c>
      <c r="G29" s="12">
        <f t="shared" si="2"/>
        <v>428</v>
      </c>
      <c r="H29" s="2">
        <v>0</v>
      </c>
      <c r="I29" s="12">
        <f t="shared" si="0"/>
        <v>0</v>
      </c>
      <c r="J29" s="36">
        <v>36</v>
      </c>
      <c r="K29" s="12">
        <f t="shared" si="1"/>
        <v>36</v>
      </c>
      <c r="L29" s="32">
        <f t="shared" si="3"/>
        <v>917</v>
      </c>
    </row>
    <row r="30" spans="1:12" x14ac:dyDescent="0.3">
      <c r="A30" s="11" t="s">
        <v>88</v>
      </c>
      <c r="B30" s="35">
        <v>4</v>
      </c>
      <c r="C30" s="35">
        <v>337</v>
      </c>
      <c r="D30" s="12">
        <f t="shared" si="4"/>
        <v>341</v>
      </c>
      <c r="E30" s="39">
        <v>3</v>
      </c>
      <c r="F30" s="39">
        <v>286</v>
      </c>
      <c r="G30" s="12">
        <f t="shared" si="2"/>
        <v>289</v>
      </c>
      <c r="H30" s="2">
        <v>0</v>
      </c>
      <c r="I30" s="12">
        <f t="shared" si="0"/>
        <v>0</v>
      </c>
      <c r="J30" s="36">
        <v>17</v>
      </c>
      <c r="K30" s="12">
        <f t="shared" si="1"/>
        <v>17</v>
      </c>
      <c r="L30" s="32">
        <f t="shared" si="3"/>
        <v>647</v>
      </c>
    </row>
    <row r="31" spans="1:12" x14ac:dyDescent="0.3">
      <c r="A31" s="15" t="s">
        <v>9</v>
      </c>
      <c r="B31" s="5">
        <f t="shared" ref="B31:K31" si="5">SUM(B4,B13,B22)</f>
        <v>4917</v>
      </c>
      <c r="C31" s="5">
        <f t="shared" si="5"/>
        <v>537150</v>
      </c>
      <c r="D31" s="5">
        <f t="shared" si="5"/>
        <v>542067</v>
      </c>
      <c r="E31" s="5">
        <f t="shared" si="5"/>
        <v>10105</v>
      </c>
      <c r="F31" s="5">
        <f t="shared" si="5"/>
        <v>644700</v>
      </c>
      <c r="G31" s="5">
        <f t="shared" si="5"/>
        <v>654805</v>
      </c>
      <c r="H31" s="5">
        <f t="shared" ref="H31:I31" si="6">SUM(H4,H13,H22)</f>
        <v>28</v>
      </c>
      <c r="I31" s="5">
        <f t="shared" si="6"/>
        <v>28</v>
      </c>
      <c r="J31" s="5">
        <f t="shared" si="5"/>
        <v>38377</v>
      </c>
      <c r="K31" s="5">
        <f t="shared" si="5"/>
        <v>38377</v>
      </c>
      <c r="L31" s="48">
        <f t="shared" si="3"/>
        <v>1235277</v>
      </c>
    </row>
  </sheetData>
  <mergeCells count="7">
    <mergeCell ref="B1:K1"/>
    <mergeCell ref="A2:A3"/>
    <mergeCell ref="B2:D2"/>
    <mergeCell ref="E2:G2"/>
    <mergeCell ref="L2:L3"/>
    <mergeCell ref="J2:K2"/>
    <mergeCell ref="H2:I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F30"/>
  <sheetViews>
    <sheetView workbookViewId="0">
      <pane ySplit="2" topLeftCell="A3" activePane="bottomLeft" state="frozen"/>
      <selection activeCell="A4" sqref="A4"/>
      <selection pane="bottomLeft" activeCell="E3" sqref="E3:E29"/>
    </sheetView>
  </sheetViews>
  <sheetFormatPr defaultColWidth="9.5546875" defaultRowHeight="14.4" x14ac:dyDescent="0.3"/>
  <cols>
    <col min="1" max="1" width="19.6640625" style="1" bestFit="1" customWidth="1"/>
    <col min="2" max="3" width="11.44140625" style="1" customWidth="1"/>
    <col min="4" max="4" width="14.33203125" style="1" bestFit="1" customWidth="1"/>
    <col min="5" max="5" width="11.44140625" style="1" customWidth="1"/>
    <col min="6" max="6" width="13.6640625" style="1" bestFit="1" customWidth="1"/>
    <col min="7" max="7" width="7.5546875" style="1" bestFit="1" customWidth="1"/>
    <col min="8" max="8" width="9.33203125" style="1" bestFit="1" customWidth="1"/>
    <col min="9" max="9" width="11.33203125" style="1" bestFit="1" customWidth="1"/>
    <col min="10" max="10" width="13.6640625" style="1" bestFit="1" customWidth="1"/>
    <col min="11" max="16384" width="9.5546875" style="1"/>
  </cols>
  <sheetData>
    <row r="1" spans="1:6" x14ac:dyDescent="0.3">
      <c r="A1" s="25"/>
      <c r="B1" s="81" t="s">
        <v>96</v>
      </c>
      <c r="C1" s="82"/>
      <c r="D1" s="82"/>
      <c r="E1" s="83"/>
      <c r="F1" s="21"/>
    </row>
    <row r="2" spans="1:6" x14ac:dyDescent="0.3">
      <c r="A2" s="22" t="s">
        <v>75</v>
      </c>
      <c r="B2" s="6" t="s">
        <v>1</v>
      </c>
      <c r="C2" s="6" t="s">
        <v>2</v>
      </c>
      <c r="D2" s="42" t="s">
        <v>103</v>
      </c>
      <c r="E2" s="6" t="s">
        <v>93</v>
      </c>
      <c r="F2" s="22" t="s">
        <v>5</v>
      </c>
    </row>
    <row r="3" spans="1:6" x14ac:dyDescent="0.3">
      <c r="A3" s="9" t="s">
        <v>80</v>
      </c>
      <c r="B3" s="8">
        <v>315293</v>
      </c>
      <c r="C3" s="8">
        <v>313426</v>
      </c>
      <c r="D3" s="8">
        <v>8</v>
      </c>
      <c r="E3" s="8">
        <v>18922</v>
      </c>
      <c r="F3" s="20">
        <f>SUM(B3:E3)</f>
        <v>647649</v>
      </c>
    </row>
    <row r="4" spans="1:6" x14ac:dyDescent="0.3">
      <c r="A4" s="11" t="s">
        <v>81</v>
      </c>
      <c r="B4" s="27">
        <v>10</v>
      </c>
      <c r="C4" s="27">
        <v>10</v>
      </c>
      <c r="D4" s="27">
        <v>0</v>
      </c>
      <c r="E4" s="27">
        <v>2</v>
      </c>
      <c r="F4" s="29">
        <f t="shared" ref="F4:F29" si="0">SUM(B4:E4)</f>
        <v>22</v>
      </c>
    </row>
    <row r="5" spans="1:6" x14ac:dyDescent="0.3">
      <c r="A5" s="11" t="s">
        <v>82</v>
      </c>
      <c r="B5" s="27">
        <v>13775</v>
      </c>
      <c r="C5" s="27">
        <v>10861</v>
      </c>
      <c r="D5" s="27">
        <v>1</v>
      </c>
      <c r="E5" s="27">
        <v>2183</v>
      </c>
      <c r="F5" s="29">
        <f t="shared" si="0"/>
        <v>26820</v>
      </c>
    </row>
    <row r="6" spans="1:6" x14ac:dyDescent="0.3">
      <c r="A6" s="11" t="s">
        <v>83</v>
      </c>
      <c r="B6" s="27">
        <v>34564</v>
      </c>
      <c r="C6" s="27">
        <v>19640</v>
      </c>
      <c r="D6" s="27">
        <v>0</v>
      </c>
      <c r="E6" s="27">
        <v>2751</v>
      </c>
      <c r="F6" s="29">
        <f t="shared" si="0"/>
        <v>56955</v>
      </c>
    </row>
    <row r="7" spans="1:6" x14ac:dyDescent="0.3">
      <c r="A7" s="11" t="s">
        <v>84</v>
      </c>
      <c r="B7" s="27">
        <v>38432</v>
      </c>
      <c r="C7" s="27">
        <v>31892</v>
      </c>
      <c r="D7" s="27">
        <v>1</v>
      </c>
      <c r="E7" s="27">
        <v>3123</v>
      </c>
      <c r="F7" s="29">
        <f t="shared" si="0"/>
        <v>73448</v>
      </c>
    </row>
    <row r="8" spans="1:6" x14ac:dyDescent="0.3">
      <c r="A8" s="11" t="s">
        <v>85</v>
      </c>
      <c r="B8" s="27">
        <v>39634</v>
      </c>
      <c r="C8" s="27">
        <v>42612</v>
      </c>
      <c r="D8" s="27">
        <v>2</v>
      </c>
      <c r="E8" s="27">
        <v>3094</v>
      </c>
      <c r="F8" s="29">
        <f t="shared" si="0"/>
        <v>85342</v>
      </c>
    </row>
    <row r="9" spans="1:6" x14ac:dyDescent="0.3">
      <c r="A9" s="11" t="s">
        <v>86</v>
      </c>
      <c r="B9" s="27">
        <v>58307</v>
      </c>
      <c r="C9" s="27">
        <v>72937</v>
      </c>
      <c r="D9" s="27">
        <v>2</v>
      </c>
      <c r="E9" s="27">
        <v>3524</v>
      </c>
      <c r="F9" s="29">
        <f t="shared" si="0"/>
        <v>134770</v>
      </c>
    </row>
    <row r="10" spans="1:6" x14ac:dyDescent="0.3">
      <c r="A10" s="11" t="s">
        <v>87</v>
      </c>
      <c r="B10" s="27">
        <v>79203</v>
      </c>
      <c r="C10" s="27">
        <v>78319</v>
      </c>
      <c r="D10" s="27">
        <v>2</v>
      </c>
      <c r="E10" s="27">
        <v>2823</v>
      </c>
      <c r="F10" s="29">
        <f t="shared" si="0"/>
        <v>160347</v>
      </c>
    </row>
    <row r="11" spans="1:6" x14ac:dyDescent="0.3">
      <c r="A11" s="11" t="s">
        <v>88</v>
      </c>
      <c r="B11" s="27">
        <v>51368</v>
      </c>
      <c r="C11" s="27">
        <v>57155</v>
      </c>
      <c r="D11" s="27">
        <v>0</v>
      </c>
      <c r="E11" s="27">
        <v>1422</v>
      </c>
      <c r="F11" s="29">
        <f t="shared" si="0"/>
        <v>109945</v>
      </c>
    </row>
    <row r="12" spans="1:6" x14ac:dyDescent="0.3">
      <c r="A12" s="9" t="s">
        <v>89</v>
      </c>
      <c r="B12" s="28">
        <v>218411</v>
      </c>
      <c r="C12" s="28">
        <v>328841</v>
      </c>
      <c r="D12" s="28">
        <v>20</v>
      </c>
      <c r="E12" s="28">
        <v>19058</v>
      </c>
      <c r="F12" s="30">
        <f t="shared" si="0"/>
        <v>566330</v>
      </c>
    </row>
    <row r="13" spans="1:6" x14ac:dyDescent="0.3">
      <c r="A13" s="11" t="s">
        <v>81</v>
      </c>
      <c r="B13" s="27">
        <v>16</v>
      </c>
      <c r="C13" s="27">
        <v>16</v>
      </c>
      <c r="D13" s="27">
        <v>0</v>
      </c>
      <c r="E13" s="27">
        <v>3</v>
      </c>
      <c r="F13" s="29">
        <f t="shared" si="0"/>
        <v>35</v>
      </c>
    </row>
    <row r="14" spans="1:6" x14ac:dyDescent="0.3">
      <c r="A14" s="11" t="s">
        <v>82</v>
      </c>
      <c r="B14" s="27">
        <v>8871</v>
      </c>
      <c r="C14" s="27">
        <v>12845</v>
      </c>
      <c r="D14" s="27">
        <v>0</v>
      </c>
      <c r="E14" s="27">
        <v>2191</v>
      </c>
      <c r="F14" s="29">
        <f t="shared" si="0"/>
        <v>23907</v>
      </c>
    </row>
    <row r="15" spans="1:6" x14ac:dyDescent="0.3">
      <c r="A15" s="11" t="s">
        <v>83</v>
      </c>
      <c r="B15" s="27">
        <v>24847</v>
      </c>
      <c r="C15" s="27">
        <v>20803</v>
      </c>
      <c r="D15" s="27">
        <v>3</v>
      </c>
      <c r="E15" s="27">
        <v>2614</v>
      </c>
      <c r="F15" s="29">
        <f t="shared" si="0"/>
        <v>48267</v>
      </c>
    </row>
    <row r="16" spans="1:6" x14ac:dyDescent="0.3">
      <c r="A16" s="11" t="s">
        <v>84</v>
      </c>
      <c r="B16" s="27">
        <v>28616</v>
      </c>
      <c r="C16" s="27">
        <v>33959</v>
      </c>
      <c r="D16" s="27">
        <v>3</v>
      </c>
      <c r="E16" s="27">
        <v>3220</v>
      </c>
      <c r="F16" s="29">
        <f t="shared" si="0"/>
        <v>65798</v>
      </c>
    </row>
    <row r="17" spans="1:6" x14ac:dyDescent="0.3">
      <c r="A17" s="11" t="s">
        <v>85</v>
      </c>
      <c r="B17" s="27">
        <v>28776</v>
      </c>
      <c r="C17" s="27">
        <v>46180</v>
      </c>
      <c r="D17" s="27">
        <v>3</v>
      </c>
      <c r="E17" s="27">
        <v>3202</v>
      </c>
      <c r="F17" s="29">
        <f t="shared" si="0"/>
        <v>78161</v>
      </c>
    </row>
    <row r="18" spans="1:6" x14ac:dyDescent="0.3">
      <c r="A18" s="11" t="s">
        <v>86</v>
      </c>
      <c r="B18" s="27">
        <v>38291</v>
      </c>
      <c r="C18" s="27">
        <v>75835</v>
      </c>
      <c r="D18" s="27">
        <v>6</v>
      </c>
      <c r="E18" s="27">
        <v>3428</v>
      </c>
      <c r="F18" s="29">
        <f t="shared" si="0"/>
        <v>117560</v>
      </c>
    </row>
    <row r="19" spans="1:6" x14ac:dyDescent="0.3">
      <c r="A19" s="11" t="s">
        <v>87</v>
      </c>
      <c r="B19" s="27">
        <v>54342</v>
      </c>
      <c r="C19" s="27">
        <v>83146</v>
      </c>
      <c r="D19" s="27">
        <v>5</v>
      </c>
      <c r="E19" s="27">
        <v>3019</v>
      </c>
      <c r="F19" s="29">
        <f t="shared" si="0"/>
        <v>140512</v>
      </c>
    </row>
    <row r="20" spans="1:6" x14ac:dyDescent="0.3">
      <c r="A20" s="11" t="s">
        <v>88</v>
      </c>
      <c r="B20" s="27">
        <v>34652</v>
      </c>
      <c r="C20" s="27">
        <v>56057</v>
      </c>
      <c r="D20" s="27">
        <v>0</v>
      </c>
      <c r="E20" s="27">
        <v>1381</v>
      </c>
      <c r="F20" s="29">
        <f t="shared" si="0"/>
        <v>92090</v>
      </c>
    </row>
    <row r="21" spans="1:6" x14ac:dyDescent="0.3">
      <c r="A21" s="9" t="s">
        <v>100</v>
      </c>
      <c r="B21" s="28">
        <v>3446</v>
      </c>
      <c r="C21" s="28">
        <v>2433</v>
      </c>
      <c r="D21" s="28">
        <v>0</v>
      </c>
      <c r="E21" s="28">
        <v>397</v>
      </c>
      <c r="F21" s="30">
        <f t="shared" si="0"/>
        <v>6276</v>
      </c>
    </row>
    <row r="22" spans="1:6" x14ac:dyDescent="0.3">
      <c r="A22" s="11" t="s">
        <v>81</v>
      </c>
      <c r="B22" s="27">
        <v>0</v>
      </c>
      <c r="C22" s="27">
        <v>1</v>
      </c>
      <c r="D22" s="27">
        <v>0</v>
      </c>
      <c r="E22" s="27">
        <v>0</v>
      </c>
      <c r="F22" s="29">
        <f t="shared" si="0"/>
        <v>1</v>
      </c>
    </row>
    <row r="23" spans="1:6" x14ac:dyDescent="0.3">
      <c r="A23" s="11" t="s">
        <v>82</v>
      </c>
      <c r="B23" s="27">
        <v>701</v>
      </c>
      <c r="C23" s="27">
        <v>503</v>
      </c>
      <c r="D23" s="27">
        <v>0</v>
      </c>
      <c r="E23" s="27">
        <v>125</v>
      </c>
      <c r="F23" s="29">
        <f t="shared" si="0"/>
        <v>1329</v>
      </c>
    </row>
    <row r="24" spans="1:6" x14ac:dyDescent="0.3">
      <c r="A24" s="11" t="s">
        <v>83</v>
      </c>
      <c r="B24" s="27">
        <v>794</v>
      </c>
      <c r="C24" s="27">
        <v>305</v>
      </c>
      <c r="D24" s="27">
        <v>0</v>
      </c>
      <c r="E24" s="27">
        <v>73</v>
      </c>
      <c r="F24" s="29">
        <f t="shared" si="0"/>
        <v>1172</v>
      </c>
    </row>
    <row r="25" spans="1:6" x14ac:dyDescent="0.3">
      <c r="A25" s="11" t="s">
        <v>84</v>
      </c>
      <c r="B25" s="27">
        <v>493</v>
      </c>
      <c r="C25" s="27">
        <v>273</v>
      </c>
      <c r="D25" s="27">
        <v>0</v>
      </c>
      <c r="E25" s="27">
        <v>70</v>
      </c>
      <c r="F25" s="29">
        <f t="shared" si="0"/>
        <v>836</v>
      </c>
    </row>
    <row r="26" spans="1:6" x14ac:dyDescent="0.3">
      <c r="A26" s="11" t="s">
        <v>85</v>
      </c>
      <c r="B26" s="27">
        <v>319</v>
      </c>
      <c r="C26" s="27">
        <v>279</v>
      </c>
      <c r="D26" s="27">
        <v>0</v>
      </c>
      <c r="E26" s="27">
        <v>36</v>
      </c>
      <c r="F26" s="29">
        <f t="shared" si="0"/>
        <v>634</v>
      </c>
    </row>
    <row r="27" spans="1:6" x14ac:dyDescent="0.3">
      <c r="A27" s="11" t="s">
        <v>86</v>
      </c>
      <c r="B27" s="27">
        <v>355</v>
      </c>
      <c r="C27" s="27">
        <v>369</v>
      </c>
      <c r="D27" s="27">
        <v>0</v>
      </c>
      <c r="E27" s="27">
        <v>40</v>
      </c>
      <c r="F27" s="29">
        <f t="shared" si="0"/>
        <v>764</v>
      </c>
    </row>
    <row r="28" spans="1:6" x14ac:dyDescent="0.3">
      <c r="A28" s="11" t="s">
        <v>87</v>
      </c>
      <c r="B28" s="27">
        <v>447</v>
      </c>
      <c r="C28" s="27">
        <v>417</v>
      </c>
      <c r="D28" s="27">
        <v>0</v>
      </c>
      <c r="E28" s="27">
        <v>36</v>
      </c>
      <c r="F28" s="29">
        <f t="shared" si="0"/>
        <v>900</v>
      </c>
    </row>
    <row r="29" spans="1:6" x14ac:dyDescent="0.3">
      <c r="A29" s="11" t="s">
        <v>88</v>
      </c>
      <c r="B29" s="27">
        <v>337</v>
      </c>
      <c r="C29" s="27">
        <v>286</v>
      </c>
      <c r="D29" s="27">
        <v>0</v>
      </c>
      <c r="E29" s="27">
        <v>17</v>
      </c>
      <c r="F29" s="29">
        <f t="shared" si="0"/>
        <v>640</v>
      </c>
    </row>
    <row r="30" spans="1:6" x14ac:dyDescent="0.3">
      <c r="A30" s="15" t="s">
        <v>9</v>
      </c>
      <c r="B30" s="31">
        <f>SUM(B3,B12,B21)</f>
        <v>537150</v>
      </c>
      <c r="C30" s="31">
        <f>SUM(C3,C12,C21)</f>
        <v>644700</v>
      </c>
      <c r="D30" s="31">
        <f>SUM(D3,D12,D21)</f>
        <v>28</v>
      </c>
      <c r="E30" s="31">
        <f>SUM(E3,E12,E21)</f>
        <v>38377</v>
      </c>
      <c r="F30" s="31">
        <f>SUM(B30:E30)</f>
        <v>1220255</v>
      </c>
    </row>
  </sheetData>
  <mergeCells count="1">
    <mergeCell ref="B1:E1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D30"/>
  <sheetViews>
    <sheetView workbookViewId="0">
      <pane ySplit="2" topLeftCell="A3" activePane="bottomLeft" state="frozen"/>
      <selection activeCell="A4" sqref="A4"/>
      <selection pane="bottomLeft" activeCell="D32" sqref="D32"/>
    </sheetView>
  </sheetViews>
  <sheetFormatPr defaultColWidth="14.33203125" defaultRowHeight="14.4" x14ac:dyDescent="0.3"/>
  <cols>
    <col min="1" max="1" width="20.44140625" style="1" customWidth="1"/>
    <col min="2" max="16384" width="14.33203125" style="1"/>
  </cols>
  <sheetData>
    <row r="1" spans="1:4" x14ac:dyDescent="0.3">
      <c r="A1" s="25"/>
      <c r="B1" s="81" t="s">
        <v>90</v>
      </c>
      <c r="C1" s="82"/>
      <c r="D1" s="40"/>
    </row>
    <row r="2" spans="1:4" x14ac:dyDescent="0.3">
      <c r="A2" s="26" t="s">
        <v>75</v>
      </c>
      <c r="B2" s="6" t="s">
        <v>1</v>
      </c>
      <c r="C2" s="6" t="s">
        <v>2</v>
      </c>
      <c r="D2" s="22" t="s">
        <v>5</v>
      </c>
    </row>
    <row r="3" spans="1:4" x14ac:dyDescent="0.3">
      <c r="A3" s="9" t="s">
        <v>80</v>
      </c>
      <c r="B3" s="8">
        <v>2912</v>
      </c>
      <c r="C3" s="8">
        <v>5031</v>
      </c>
      <c r="D3" s="8">
        <f>SUM(B3:C3)</f>
        <v>7943</v>
      </c>
    </row>
    <row r="4" spans="1:4" x14ac:dyDescent="0.3">
      <c r="A4" s="11" t="s">
        <v>81</v>
      </c>
      <c r="B4" s="3">
        <v>0</v>
      </c>
      <c r="C4" s="3">
        <v>1</v>
      </c>
      <c r="D4" s="13">
        <f t="shared" ref="D4:D29" si="0">SUM(B4:C4)</f>
        <v>1</v>
      </c>
    </row>
    <row r="5" spans="1:4" x14ac:dyDescent="0.3">
      <c r="A5" s="11" t="s">
        <v>82</v>
      </c>
      <c r="B5" s="3">
        <v>405</v>
      </c>
      <c r="C5" s="3">
        <v>258</v>
      </c>
      <c r="D5" s="13">
        <f t="shared" si="0"/>
        <v>663</v>
      </c>
    </row>
    <row r="6" spans="1:4" x14ac:dyDescent="0.3">
      <c r="A6" s="11" t="s">
        <v>83</v>
      </c>
      <c r="B6" s="3">
        <v>900</v>
      </c>
      <c r="C6" s="3">
        <v>495</v>
      </c>
      <c r="D6" s="13">
        <f t="shared" si="0"/>
        <v>1395</v>
      </c>
    </row>
    <row r="7" spans="1:4" x14ac:dyDescent="0.3">
      <c r="A7" s="11" t="s">
        <v>84</v>
      </c>
      <c r="B7" s="3">
        <v>457</v>
      </c>
      <c r="C7" s="3">
        <v>720</v>
      </c>
      <c r="D7" s="13">
        <f t="shared" si="0"/>
        <v>1177</v>
      </c>
    </row>
    <row r="8" spans="1:4" x14ac:dyDescent="0.3">
      <c r="A8" s="11" t="s">
        <v>85</v>
      </c>
      <c r="B8" s="3">
        <v>293</v>
      </c>
      <c r="C8" s="3">
        <v>811</v>
      </c>
      <c r="D8" s="13">
        <f t="shared" si="0"/>
        <v>1104</v>
      </c>
    </row>
    <row r="9" spans="1:4" x14ac:dyDescent="0.3">
      <c r="A9" s="11" t="s">
        <v>86</v>
      </c>
      <c r="B9" s="3">
        <v>347</v>
      </c>
      <c r="C9" s="3">
        <v>1299</v>
      </c>
      <c r="D9" s="13">
        <f t="shared" si="0"/>
        <v>1646</v>
      </c>
    </row>
    <row r="10" spans="1:4" x14ac:dyDescent="0.3">
      <c r="A10" s="11" t="s">
        <v>87</v>
      </c>
      <c r="B10" s="3">
        <v>354</v>
      </c>
      <c r="C10" s="3">
        <v>1058</v>
      </c>
      <c r="D10" s="13">
        <f t="shared" si="0"/>
        <v>1412</v>
      </c>
    </row>
    <row r="11" spans="1:4" x14ac:dyDescent="0.3">
      <c r="A11" s="11" t="s">
        <v>88</v>
      </c>
      <c r="B11" s="3">
        <v>156</v>
      </c>
      <c r="C11" s="3">
        <v>389</v>
      </c>
      <c r="D11" s="13">
        <f t="shared" si="0"/>
        <v>545</v>
      </c>
    </row>
    <row r="12" spans="1:4" x14ac:dyDescent="0.3">
      <c r="A12" s="9" t="s">
        <v>89</v>
      </c>
      <c r="B12" s="8">
        <v>1899</v>
      </c>
      <c r="C12" s="8">
        <v>4992</v>
      </c>
      <c r="D12" s="8">
        <f t="shared" si="0"/>
        <v>6891</v>
      </c>
    </row>
    <row r="13" spans="1:4" x14ac:dyDescent="0.3">
      <c r="A13" s="11" t="s">
        <v>81</v>
      </c>
      <c r="B13" s="3">
        <v>0</v>
      </c>
      <c r="C13" s="3">
        <v>0</v>
      </c>
      <c r="D13" s="13">
        <f t="shared" si="0"/>
        <v>0</v>
      </c>
    </row>
    <row r="14" spans="1:4" x14ac:dyDescent="0.3">
      <c r="A14" s="11" t="s">
        <v>82</v>
      </c>
      <c r="B14" s="3">
        <v>209</v>
      </c>
      <c r="C14" s="3">
        <v>296</v>
      </c>
      <c r="D14" s="13">
        <f t="shared" si="0"/>
        <v>505</v>
      </c>
    </row>
    <row r="15" spans="1:4" x14ac:dyDescent="0.3">
      <c r="A15" s="11" t="s">
        <v>83</v>
      </c>
      <c r="B15" s="3">
        <v>593</v>
      </c>
      <c r="C15" s="3">
        <v>554</v>
      </c>
      <c r="D15" s="13">
        <f t="shared" si="0"/>
        <v>1147</v>
      </c>
    </row>
    <row r="16" spans="1:4" x14ac:dyDescent="0.3">
      <c r="A16" s="11" t="s">
        <v>84</v>
      </c>
      <c r="B16" s="3">
        <v>313</v>
      </c>
      <c r="C16" s="3">
        <v>802</v>
      </c>
      <c r="D16" s="13">
        <f t="shared" si="0"/>
        <v>1115</v>
      </c>
    </row>
    <row r="17" spans="1:4" x14ac:dyDescent="0.3">
      <c r="A17" s="11" t="s">
        <v>85</v>
      </c>
      <c r="B17" s="3">
        <v>231</v>
      </c>
      <c r="C17" s="3">
        <v>789</v>
      </c>
      <c r="D17" s="13">
        <f t="shared" si="0"/>
        <v>1020</v>
      </c>
    </row>
    <row r="18" spans="1:4" x14ac:dyDescent="0.3">
      <c r="A18" s="11" t="s">
        <v>86</v>
      </c>
      <c r="B18" s="3">
        <v>218</v>
      </c>
      <c r="C18" s="3">
        <v>1148</v>
      </c>
      <c r="D18" s="13">
        <f t="shared" si="0"/>
        <v>1366</v>
      </c>
    </row>
    <row r="19" spans="1:4" x14ac:dyDescent="0.3">
      <c r="A19" s="11" t="s">
        <v>87</v>
      </c>
      <c r="B19" s="3">
        <v>231</v>
      </c>
      <c r="C19" s="3">
        <v>1018</v>
      </c>
      <c r="D19" s="13">
        <f t="shared" si="0"/>
        <v>1249</v>
      </c>
    </row>
    <row r="20" spans="1:4" x14ac:dyDescent="0.3">
      <c r="A20" s="11" t="s">
        <v>88</v>
      </c>
      <c r="B20" s="3">
        <v>104</v>
      </c>
      <c r="C20" s="3">
        <v>385</v>
      </c>
      <c r="D20" s="13">
        <f t="shared" si="0"/>
        <v>489</v>
      </c>
    </row>
    <row r="21" spans="1:4" x14ac:dyDescent="0.3">
      <c r="A21" s="9" t="s">
        <v>100</v>
      </c>
      <c r="B21" s="8">
        <v>106</v>
      </c>
      <c r="C21" s="8">
        <v>82</v>
      </c>
      <c r="D21" s="8">
        <f t="shared" si="0"/>
        <v>188</v>
      </c>
    </row>
    <row r="22" spans="1:4" x14ac:dyDescent="0.3">
      <c r="A22" s="11" t="s">
        <v>81</v>
      </c>
      <c r="B22" s="3">
        <v>0</v>
      </c>
      <c r="C22" s="3">
        <v>0</v>
      </c>
      <c r="D22" s="13">
        <f t="shared" si="0"/>
        <v>0</v>
      </c>
    </row>
    <row r="23" spans="1:4" x14ac:dyDescent="0.3">
      <c r="A23" s="11" t="s">
        <v>82</v>
      </c>
      <c r="B23" s="3">
        <v>37</v>
      </c>
      <c r="C23" s="3">
        <v>17</v>
      </c>
      <c r="D23" s="13">
        <f t="shared" si="0"/>
        <v>54</v>
      </c>
    </row>
    <row r="24" spans="1:4" x14ac:dyDescent="0.3">
      <c r="A24" s="11" t="s">
        <v>83</v>
      </c>
      <c r="B24" s="3">
        <v>32</v>
      </c>
      <c r="C24" s="3">
        <v>12</v>
      </c>
      <c r="D24" s="13">
        <f t="shared" si="0"/>
        <v>44</v>
      </c>
    </row>
    <row r="25" spans="1:4" x14ac:dyDescent="0.3">
      <c r="A25" s="11" t="s">
        <v>84</v>
      </c>
      <c r="B25" s="3">
        <v>16</v>
      </c>
      <c r="C25" s="3">
        <v>15</v>
      </c>
      <c r="D25" s="13">
        <f t="shared" si="0"/>
        <v>31</v>
      </c>
    </row>
    <row r="26" spans="1:4" x14ac:dyDescent="0.3">
      <c r="A26" s="11" t="s">
        <v>85</v>
      </c>
      <c r="B26" s="3">
        <v>5</v>
      </c>
      <c r="C26" s="3">
        <v>10</v>
      </c>
      <c r="D26" s="13">
        <f t="shared" si="0"/>
        <v>15</v>
      </c>
    </row>
    <row r="27" spans="1:4" x14ac:dyDescent="0.3">
      <c r="A27" s="11" t="s">
        <v>86</v>
      </c>
      <c r="B27" s="3">
        <v>6</v>
      </c>
      <c r="C27" s="3">
        <v>14</v>
      </c>
      <c r="D27" s="13">
        <f t="shared" si="0"/>
        <v>20</v>
      </c>
    </row>
    <row r="28" spans="1:4" x14ac:dyDescent="0.3">
      <c r="A28" s="11" t="s">
        <v>87</v>
      </c>
      <c r="B28" s="3">
        <v>6</v>
      </c>
      <c r="C28" s="3">
        <v>11</v>
      </c>
      <c r="D28" s="13">
        <f t="shared" si="0"/>
        <v>17</v>
      </c>
    </row>
    <row r="29" spans="1:4" x14ac:dyDescent="0.3">
      <c r="A29" s="11" t="s">
        <v>88</v>
      </c>
      <c r="B29" s="3">
        <v>4</v>
      </c>
      <c r="C29" s="3">
        <v>3</v>
      </c>
      <c r="D29" s="13">
        <f t="shared" si="0"/>
        <v>7</v>
      </c>
    </row>
    <row r="30" spans="1:4" x14ac:dyDescent="0.3">
      <c r="A30" s="15" t="s">
        <v>9</v>
      </c>
      <c r="B30" s="5">
        <f>SUM(B3,B12,B21)</f>
        <v>4917</v>
      </c>
      <c r="C30" s="5">
        <f>SUM(C3,C12,C21)</f>
        <v>10105</v>
      </c>
      <c r="D30" s="5">
        <f>SUM(B30:C30)</f>
        <v>15022</v>
      </c>
    </row>
  </sheetData>
  <mergeCells count="1">
    <mergeCell ref="B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515D7-E862-40BA-8FEE-E4FEF5309D58}">
  <sheetPr codeName="Sheet6"/>
  <dimension ref="A1:L4"/>
  <sheetViews>
    <sheetView workbookViewId="0">
      <selection activeCell="D14" sqref="D14"/>
    </sheetView>
  </sheetViews>
  <sheetFormatPr defaultColWidth="8.6640625" defaultRowHeight="14.4" x14ac:dyDescent="0.3"/>
  <cols>
    <col min="1" max="1" width="18.21875" style="1" bestFit="1" customWidth="1"/>
    <col min="2" max="2" width="8.88671875" style="1" bestFit="1" customWidth="1"/>
    <col min="3" max="3" width="7.44140625" style="1" bestFit="1" customWidth="1"/>
    <col min="4" max="4" width="9.6640625" style="1" bestFit="1" customWidth="1"/>
    <col min="5" max="5" width="8.88671875" style="1" bestFit="1" customWidth="1"/>
    <col min="6" max="6" width="7.44140625" style="1" bestFit="1" customWidth="1"/>
    <col min="7" max="7" width="8.88671875" style="1" bestFit="1" customWidth="1"/>
    <col min="8" max="8" width="4.6640625" style="1" bestFit="1" customWidth="1"/>
    <col min="9" max="9" width="19.109375" style="1" bestFit="1" customWidth="1"/>
    <col min="10" max="10" width="6.44140625" style="1" bestFit="1" customWidth="1"/>
    <col min="11" max="11" width="15.77734375" style="1" bestFit="1" customWidth="1"/>
    <col min="12" max="12" width="13.109375" style="1" bestFit="1" customWidth="1"/>
    <col min="13" max="16384" width="8.6640625" style="1"/>
  </cols>
  <sheetData>
    <row r="1" spans="1:12" x14ac:dyDescent="0.3">
      <c r="A1" s="25"/>
      <c r="B1" s="90" t="s">
        <v>97</v>
      </c>
      <c r="C1" s="91"/>
      <c r="D1" s="91"/>
      <c r="E1" s="91"/>
      <c r="F1" s="91"/>
      <c r="G1" s="91"/>
      <c r="H1" s="91"/>
      <c r="I1" s="91"/>
      <c r="J1" s="91"/>
      <c r="K1" s="92"/>
      <c r="L1" s="46"/>
    </row>
    <row r="2" spans="1:12" x14ac:dyDescent="0.3">
      <c r="A2" s="93" t="s">
        <v>91</v>
      </c>
      <c r="B2" s="86" t="s">
        <v>1</v>
      </c>
      <c r="C2" s="89"/>
      <c r="D2" s="89"/>
      <c r="E2" s="89" t="s">
        <v>2</v>
      </c>
      <c r="F2" s="89"/>
      <c r="G2" s="89"/>
      <c r="H2" s="84" t="s">
        <v>103</v>
      </c>
      <c r="I2" s="86"/>
      <c r="J2" s="84" t="s">
        <v>93</v>
      </c>
      <c r="K2" s="86"/>
      <c r="L2" s="87" t="s">
        <v>5</v>
      </c>
    </row>
    <row r="3" spans="1:12" x14ac:dyDescent="0.3">
      <c r="A3" s="94"/>
      <c r="B3" s="23" t="s">
        <v>76</v>
      </c>
      <c r="C3" s="6" t="s">
        <v>77</v>
      </c>
      <c r="D3" s="18" t="s">
        <v>78</v>
      </c>
      <c r="E3" s="6" t="s">
        <v>76</v>
      </c>
      <c r="F3" s="6" t="s">
        <v>77</v>
      </c>
      <c r="G3" s="18" t="s">
        <v>79</v>
      </c>
      <c r="H3" s="18" t="s">
        <v>77</v>
      </c>
      <c r="I3" s="18" t="s">
        <v>104</v>
      </c>
      <c r="J3" s="6" t="s">
        <v>77</v>
      </c>
      <c r="K3" s="18" t="s">
        <v>94</v>
      </c>
      <c r="L3" s="88"/>
    </row>
    <row r="4" spans="1:12" x14ac:dyDescent="0.3">
      <c r="A4" s="14" t="s">
        <v>92</v>
      </c>
      <c r="B4" s="3">
        <v>1688</v>
      </c>
      <c r="C4" s="3">
        <v>159975</v>
      </c>
      <c r="D4" s="10">
        <f>SUM(B4:C4)</f>
        <v>161663</v>
      </c>
      <c r="E4" s="3">
        <v>3547</v>
      </c>
      <c r="F4" s="3">
        <v>227914</v>
      </c>
      <c r="G4" s="10">
        <f>SUM(E4:F4)</f>
        <v>231461</v>
      </c>
      <c r="H4" s="47">
        <v>0</v>
      </c>
      <c r="I4" s="10">
        <f>SUM(H4:H4)</f>
        <v>0</v>
      </c>
      <c r="J4" s="3">
        <v>38310</v>
      </c>
      <c r="K4" s="10">
        <f>SUM(J4:J4)</f>
        <v>38310</v>
      </c>
      <c r="L4" s="8">
        <f>SUM(D4,G4,I4,K4)</f>
        <v>431434</v>
      </c>
    </row>
  </sheetData>
  <mergeCells count="7">
    <mergeCell ref="L2:L3"/>
    <mergeCell ref="H2:I2"/>
    <mergeCell ref="B1:K1"/>
    <mergeCell ref="J2:K2"/>
    <mergeCell ref="A2:A3"/>
    <mergeCell ref="B2:D2"/>
    <mergeCell ref="E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DCCEB-62B5-48EF-8575-CFABC9A4A8B6}">
  <dimension ref="A1:L68"/>
  <sheetViews>
    <sheetView topLeftCell="A46" workbookViewId="0">
      <selection sqref="A1:XFD1048576"/>
    </sheetView>
  </sheetViews>
  <sheetFormatPr defaultColWidth="21" defaultRowHeight="14.4" x14ac:dyDescent="0.3"/>
  <cols>
    <col min="1" max="1" width="10.77734375" bestFit="1" customWidth="1"/>
    <col min="2" max="2" width="10.21875" bestFit="1" customWidth="1"/>
    <col min="3" max="3" width="7.5546875" bestFit="1" customWidth="1"/>
    <col min="4" max="4" width="10.88671875" bestFit="1" customWidth="1"/>
    <col min="5" max="5" width="10.21875" bestFit="1" customWidth="1"/>
    <col min="6" max="6" width="7.5546875" bestFit="1" customWidth="1"/>
    <col min="7" max="7" width="10.109375" bestFit="1" customWidth="1"/>
    <col min="8" max="8" width="14.33203125" bestFit="1" customWidth="1"/>
    <col min="9" max="9" width="20.33203125" bestFit="1" customWidth="1"/>
    <col min="10" max="10" width="11" bestFit="1" customWidth="1"/>
    <col min="11" max="11" width="11" customWidth="1"/>
    <col min="12" max="12" width="10.77734375" bestFit="1" customWidth="1"/>
  </cols>
  <sheetData>
    <row r="1" spans="1:12" x14ac:dyDescent="0.3">
      <c r="A1" s="49"/>
      <c r="B1" s="95" t="s">
        <v>97</v>
      </c>
      <c r="C1" s="95"/>
      <c r="D1" s="95"/>
      <c r="E1" s="95"/>
      <c r="F1" s="95"/>
      <c r="G1" s="95"/>
      <c r="H1" s="95"/>
      <c r="I1" s="95"/>
      <c r="J1" s="95"/>
      <c r="K1" s="50"/>
      <c r="L1" s="51"/>
    </row>
    <row r="2" spans="1:12" x14ac:dyDescent="0.3">
      <c r="A2" s="52"/>
      <c r="B2" s="96" t="s">
        <v>1</v>
      </c>
      <c r="C2" s="97"/>
      <c r="D2" s="98" t="s">
        <v>105</v>
      </c>
      <c r="E2" s="96" t="s">
        <v>2</v>
      </c>
      <c r="F2" s="96"/>
      <c r="G2" s="98" t="s">
        <v>106</v>
      </c>
      <c r="H2" s="53" t="s">
        <v>103</v>
      </c>
      <c r="I2" s="101" t="s">
        <v>107</v>
      </c>
      <c r="J2" s="54" t="s">
        <v>93</v>
      </c>
      <c r="K2" s="55" t="s">
        <v>93</v>
      </c>
      <c r="L2" s="56"/>
    </row>
    <row r="3" spans="1:12" x14ac:dyDescent="0.3">
      <c r="A3" s="57" t="s">
        <v>10</v>
      </c>
      <c r="B3" s="53" t="s">
        <v>108</v>
      </c>
      <c r="C3" s="53" t="s">
        <v>109</v>
      </c>
      <c r="D3" s="99"/>
      <c r="E3" s="53" t="s">
        <v>108</v>
      </c>
      <c r="F3" s="53" t="s">
        <v>109</v>
      </c>
      <c r="G3" s="100"/>
      <c r="H3" s="53" t="s">
        <v>109</v>
      </c>
      <c r="I3" s="102"/>
      <c r="J3" s="53" t="s">
        <v>109</v>
      </c>
      <c r="K3" s="58" t="s">
        <v>110</v>
      </c>
      <c r="L3" s="58" t="s">
        <v>9</v>
      </c>
    </row>
    <row r="4" spans="1:12" x14ac:dyDescent="0.3">
      <c r="A4" s="59" t="s">
        <v>11</v>
      </c>
      <c r="B4" s="60">
        <v>79</v>
      </c>
      <c r="C4" s="60">
        <v>9962</v>
      </c>
      <c r="D4" s="61">
        <f>SUM(B4:C4)</f>
        <v>10041</v>
      </c>
      <c r="E4" s="60">
        <v>197</v>
      </c>
      <c r="F4" s="60">
        <v>10240</v>
      </c>
      <c r="G4" s="61">
        <f>SUM(E4:F4)</f>
        <v>10437</v>
      </c>
      <c r="H4" s="60">
        <v>0</v>
      </c>
      <c r="I4" s="61">
        <f>SUM(H4)</f>
        <v>0</v>
      </c>
      <c r="J4" s="60">
        <v>5373</v>
      </c>
      <c r="K4" s="61">
        <f>SUM(J4)</f>
        <v>5373</v>
      </c>
      <c r="L4" s="62">
        <f>SUM(D4,G4,I4,K4)</f>
        <v>25851</v>
      </c>
    </row>
    <row r="5" spans="1:12" x14ac:dyDescent="0.3">
      <c r="A5" s="59" t="s">
        <v>12</v>
      </c>
      <c r="B5" s="60">
        <v>4</v>
      </c>
      <c r="C5" s="60">
        <v>254</v>
      </c>
      <c r="D5" s="61">
        <f t="shared" ref="D5:D67" si="0">SUM(B5:C5)</f>
        <v>258</v>
      </c>
      <c r="E5" s="60">
        <v>1</v>
      </c>
      <c r="F5" s="60">
        <v>689</v>
      </c>
      <c r="G5" s="61">
        <f t="shared" ref="G5:G67" si="1">SUM(E5:F5)</f>
        <v>690</v>
      </c>
      <c r="H5" s="60">
        <v>0</v>
      </c>
      <c r="I5" s="61">
        <f t="shared" ref="I5:I67" si="2">SUM(H5)</f>
        <v>0</v>
      </c>
      <c r="J5" s="60">
        <v>53</v>
      </c>
      <c r="K5" s="61">
        <f t="shared" ref="K5:K67" si="3">SUM(J5)</f>
        <v>53</v>
      </c>
      <c r="L5" s="62">
        <f t="shared" ref="L5:L67" si="4">SUM(D5,G5,I5,K5)</f>
        <v>1001</v>
      </c>
    </row>
    <row r="6" spans="1:12" x14ac:dyDescent="0.3">
      <c r="A6" s="59" t="s">
        <v>13</v>
      </c>
      <c r="B6" s="60">
        <v>168</v>
      </c>
      <c r="C6" s="60">
        <v>17687</v>
      </c>
      <c r="D6" s="61">
        <f t="shared" si="0"/>
        <v>17855</v>
      </c>
      <c r="E6" s="60">
        <v>281</v>
      </c>
      <c r="F6" s="60">
        <v>19444</v>
      </c>
      <c r="G6" s="61">
        <f t="shared" si="1"/>
        <v>19725</v>
      </c>
      <c r="H6" s="60">
        <v>0</v>
      </c>
      <c r="I6" s="61">
        <f t="shared" si="2"/>
        <v>0</v>
      </c>
      <c r="J6" s="60">
        <v>2208</v>
      </c>
      <c r="K6" s="61">
        <f t="shared" si="3"/>
        <v>2208</v>
      </c>
      <c r="L6" s="62">
        <f t="shared" si="4"/>
        <v>39788</v>
      </c>
    </row>
    <row r="7" spans="1:12" x14ac:dyDescent="0.3">
      <c r="A7" s="59" t="s">
        <v>14</v>
      </c>
      <c r="B7" s="60">
        <v>3</v>
      </c>
      <c r="C7" s="60">
        <v>313</v>
      </c>
      <c r="D7" s="61">
        <f t="shared" si="0"/>
        <v>316</v>
      </c>
      <c r="E7" s="60">
        <v>34</v>
      </c>
      <c r="F7" s="60">
        <v>1433</v>
      </c>
      <c r="G7" s="61">
        <f t="shared" si="1"/>
        <v>1467</v>
      </c>
      <c r="H7" s="60">
        <v>0</v>
      </c>
      <c r="I7" s="61">
        <f t="shared" si="2"/>
        <v>0</v>
      </c>
      <c r="J7" s="60">
        <v>113</v>
      </c>
      <c r="K7" s="61">
        <f t="shared" si="3"/>
        <v>113</v>
      </c>
      <c r="L7" s="62">
        <f t="shared" si="4"/>
        <v>1896</v>
      </c>
    </row>
    <row r="8" spans="1:12" x14ac:dyDescent="0.3">
      <c r="A8" s="59" t="s">
        <v>15</v>
      </c>
      <c r="B8" s="60">
        <v>0</v>
      </c>
      <c r="C8" s="60">
        <v>26</v>
      </c>
      <c r="D8" s="61">
        <f t="shared" si="0"/>
        <v>26</v>
      </c>
      <c r="E8" s="60">
        <v>15</v>
      </c>
      <c r="F8" s="60">
        <v>282</v>
      </c>
      <c r="G8" s="61">
        <f t="shared" si="1"/>
        <v>297</v>
      </c>
      <c r="H8" s="60">
        <v>0</v>
      </c>
      <c r="I8" s="61">
        <f t="shared" si="2"/>
        <v>0</v>
      </c>
      <c r="J8" s="60">
        <v>15</v>
      </c>
      <c r="K8" s="61">
        <f t="shared" si="3"/>
        <v>15</v>
      </c>
      <c r="L8" s="62">
        <f t="shared" si="4"/>
        <v>338</v>
      </c>
    </row>
    <row r="9" spans="1:12" x14ac:dyDescent="0.3">
      <c r="A9" s="59" t="s">
        <v>16</v>
      </c>
      <c r="B9" s="60">
        <v>2</v>
      </c>
      <c r="C9" s="60">
        <v>59</v>
      </c>
      <c r="D9" s="61">
        <f t="shared" si="0"/>
        <v>61</v>
      </c>
      <c r="E9" s="60">
        <v>4</v>
      </c>
      <c r="F9" s="60">
        <v>186</v>
      </c>
      <c r="G9" s="61">
        <f t="shared" si="1"/>
        <v>190</v>
      </c>
      <c r="H9" s="60">
        <v>0</v>
      </c>
      <c r="I9" s="61">
        <f t="shared" si="2"/>
        <v>0</v>
      </c>
      <c r="J9" s="60">
        <v>11</v>
      </c>
      <c r="K9" s="61">
        <f t="shared" si="3"/>
        <v>11</v>
      </c>
      <c r="L9" s="62">
        <f t="shared" si="4"/>
        <v>262</v>
      </c>
    </row>
    <row r="10" spans="1:12" x14ac:dyDescent="0.3">
      <c r="A10" s="59" t="s">
        <v>17</v>
      </c>
      <c r="B10" s="60">
        <v>153</v>
      </c>
      <c r="C10" s="60">
        <v>15730</v>
      </c>
      <c r="D10" s="61">
        <f t="shared" si="0"/>
        <v>15883</v>
      </c>
      <c r="E10" s="60">
        <v>146</v>
      </c>
      <c r="F10" s="60">
        <v>8686</v>
      </c>
      <c r="G10" s="61">
        <f t="shared" si="1"/>
        <v>8832</v>
      </c>
      <c r="H10" s="60">
        <v>0</v>
      </c>
      <c r="I10" s="61">
        <f t="shared" si="2"/>
        <v>0</v>
      </c>
      <c r="J10" s="60">
        <v>3530</v>
      </c>
      <c r="K10" s="61">
        <f t="shared" si="3"/>
        <v>3530</v>
      </c>
      <c r="L10" s="62">
        <f t="shared" si="4"/>
        <v>28245</v>
      </c>
    </row>
    <row r="11" spans="1:12" x14ac:dyDescent="0.3">
      <c r="A11" s="59" t="s">
        <v>18</v>
      </c>
      <c r="B11" s="60">
        <v>23</v>
      </c>
      <c r="C11" s="60">
        <v>3332</v>
      </c>
      <c r="D11" s="61">
        <f t="shared" si="0"/>
        <v>3355</v>
      </c>
      <c r="E11" s="60">
        <v>47</v>
      </c>
      <c r="F11" s="60">
        <v>3399</v>
      </c>
      <c r="G11" s="61">
        <f t="shared" si="1"/>
        <v>3446</v>
      </c>
      <c r="H11" s="60">
        <v>0</v>
      </c>
      <c r="I11" s="61">
        <f t="shared" si="2"/>
        <v>0</v>
      </c>
      <c r="J11" s="60">
        <v>165</v>
      </c>
      <c r="K11" s="61">
        <f t="shared" si="3"/>
        <v>165</v>
      </c>
      <c r="L11" s="62">
        <f t="shared" si="4"/>
        <v>6966</v>
      </c>
    </row>
    <row r="12" spans="1:12" x14ac:dyDescent="0.3">
      <c r="A12" s="59" t="s">
        <v>19</v>
      </c>
      <c r="B12" s="60">
        <v>6</v>
      </c>
      <c r="C12" s="60">
        <v>873</v>
      </c>
      <c r="D12" s="61">
        <f t="shared" si="0"/>
        <v>879</v>
      </c>
      <c r="E12" s="60">
        <v>20</v>
      </c>
      <c r="F12" s="60">
        <v>1353</v>
      </c>
      <c r="G12" s="61">
        <f t="shared" si="1"/>
        <v>1373</v>
      </c>
      <c r="H12" s="60">
        <v>0</v>
      </c>
      <c r="I12" s="61">
        <f t="shared" si="2"/>
        <v>0</v>
      </c>
      <c r="J12" s="60">
        <v>44</v>
      </c>
      <c r="K12" s="61">
        <f t="shared" si="3"/>
        <v>44</v>
      </c>
      <c r="L12" s="62">
        <f t="shared" si="4"/>
        <v>2296</v>
      </c>
    </row>
    <row r="13" spans="1:12" x14ac:dyDescent="0.3">
      <c r="A13" s="59" t="s">
        <v>20</v>
      </c>
      <c r="B13" s="60">
        <v>0</v>
      </c>
      <c r="C13" s="60">
        <v>0</v>
      </c>
      <c r="D13" s="61">
        <f t="shared" si="0"/>
        <v>0</v>
      </c>
      <c r="E13" s="60">
        <v>0</v>
      </c>
      <c r="F13" s="60">
        <v>5</v>
      </c>
      <c r="G13" s="61">
        <f t="shared" si="1"/>
        <v>5</v>
      </c>
      <c r="H13" s="60">
        <v>0</v>
      </c>
      <c r="I13" s="61">
        <f t="shared" si="2"/>
        <v>0</v>
      </c>
      <c r="J13" s="60">
        <v>102</v>
      </c>
      <c r="K13" s="61">
        <f t="shared" si="3"/>
        <v>102</v>
      </c>
      <c r="L13" s="62">
        <f t="shared" si="4"/>
        <v>107</v>
      </c>
    </row>
    <row r="14" spans="1:12" x14ac:dyDescent="0.3">
      <c r="A14" s="59" t="s">
        <v>21</v>
      </c>
      <c r="B14" s="60">
        <v>3</v>
      </c>
      <c r="C14" s="60">
        <v>356</v>
      </c>
      <c r="D14" s="61">
        <f t="shared" si="0"/>
        <v>359</v>
      </c>
      <c r="E14" s="60">
        <v>8</v>
      </c>
      <c r="F14" s="60">
        <v>438</v>
      </c>
      <c r="G14" s="61">
        <f t="shared" si="1"/>
        <v>446</v>
      </c>
      <c r="H14" s="60">
        <v>0</v>
      </c>
      <c r="I14" s="61">
        <f t="shared" si="2"/>
        <v>0</v>
      </c>
      <c r="J14" s="60">
        <v>41</v>
      </c>
      <c r="K14" s="61">
        <f t="shared" si="3"/>
        <v>41</v>
      </c>
      <c r="L14" s="62">
        <f t="shared" si="4"/>
        <v>846</v>
      </c>
    </row>
    <row r="15" spans="1:12" x14ac:dyDescent="0.3">
      <c r="A15" s="59" t="s">
        <v>22</v>
      </c>
      <c r="B15" s="60">
        <v>0</v>
      </c>
      <c r="C15" s="60">
        <v>79</v>
      </c>
      <c r="D15" s="61">
        <f t="shared" si="0"/>
        <v>79</v>
      </c>
      <c r="E15" s="60">
        <v>0</v>
      </c>
      <c r="F15" s="60">
        <v>211</v>
      </c>
      <c r="G15" s="61">
        <f t="shared" si="1"/>
        <v>211</v>
      </c>
      <c r="H15" s="60">
        <v>0</v>
      </c>
      <c r="I15" s="61">
        <f t="shared" si="2"/>
        <v>0</v>
      </c>
      <c r="J15" s="60">
        <v>8</v>
      </c>
      <c r="K15" s="61">
        <f t="shared" si="3"/>
        <v>8</v>
      </c>
      <c r="L15" s="62">
        <f t="shared" si="4"/>
        <v>298</v>
      </c>
    </row>
    <row r="16" spans="1:12" x14ac:dyDescent="0.3">
      <c r="A16" s="59" t="s">
        <v>23</v>
      </c>
      <c r="B16" s="60">
        <v>0</v>
      </c>
      <c r="C16" s="60">
        <v>120</v>
      </c>
      <c r="D16" s="61">
        <f t="shared" si="0"/>
        <v>120</v>
      </c>
      <c r="E16" s="60">
        <v>0</v>
      </c>
      <c r="F16" s="60">
        <v>105</v>
      </c>
      <c r="G16" s="61">
        <f t="shared" si="1"/>
        <v>105</v>
      </c>
      <c r="H16" s="60">
        <v>0</v>
      </c>
      <c r="I16" s="61">
        <f t="shared" si="2"/>
        <v>0</v>
      </c>
      <c r="J16" s="60">
        <v>24</v>
      </c>
      <c r="K16" s="61">
        <f t="shared" si="3"/>
        <v>24</v>
      </c>
      <c r="L16" s="62">
        <f t="shared" si="4"/>
        <v>249</v>
      </c>
    </row>
    <row r="17" spans="1:12" x14ac:dyDescent="0.3">
      <c r="A17" s="59" t="s">
        <v>24</v>
      </c>
      <c r="B17" s="60">
        <v>0</v>
      </c>
      <c r="C17" s="60">
        <v>38</v>
      </c>
      <c r="D17" s="61">
        <f t="shared" si="0"/>
        <v>38</v>
      </c>
      <c r="E17" s="60">
        <v>0</v>
      </c>
      <c r="F17" s="60">
        <v>187</v>
      </c>
      <c r="G17" s="61">
        <f t="shared" si="1"/>
        <v>187</v>
      </c>
      <c r="H17" s="60">
        <v>0</v>
      </c>
      <c r="I17" s="61">
        <f t="shared" si="2"/>
        <v>0</v>
      </c>
      <c r="J17" s="60">
        <v>21</v>
      </c>
      <c r="K17" s="61">
        <f t="shared" si="3"/>
        <v>21</v>
      </c>
      <c r="L17" s="62">
        <f t="shared" si="4"/>
        <v>246</v>
      </c>
    </row>
    <row r="18" spans="1:12" x14ac:dyDescent="0.3">
      <c r="A18" s="59" t="s">
        <v>25</v>
      </c>
      <c r="B18" s="60">
        <v>0</v>
      </c>
      <c r="C18" s="60">
        <v>96</v>
      </c>
      <c r="D18" s="61">
        <f t="shared" si="0"/>
        <v>96</v>
      </c>
      <c r="E18" s="60">
        <v>24</v>
      </c>
      <c r="F18" s="60">
        <v>651</v>
      </c>
      <c r="G18" s="61">
        <f t="shared" si="1"/>
        <v>675</v>
      </c>
      <c r="H18" s="60">
        <v>0</v>
      </c>
      <c r="I18" s="61">
        <f t="shared" si="2"/>
        <v>0</v>
      </c>
      <c r="J18" s="60">
        <v>15</v>
      </c>
      <c r="K18" s="61">
        <f t="shared" si="3"/>
        <v>15</v>
      </c>
      <c r="L18" s="62">
        <f t="shared" si="4"/>
        <v>786</v>
      </c>
    </row>
    <row r="19" spans="1:12" x14ac:dyDescent="0.3">
      <c r="A19" s="59" t="s">
        <v>26</v>
      </c>
      <c r="B19" s="60">
        <v>3</v>
      </c>
      <c r="C19" s="60">
        <v>587</v>
      </c>
      <c r="D19" s="61">
        <f t="shared" si="0"/>
        <v>590</v>
      </c>
      <c r="E19" s="60">
        <v>48</v>
      </c>
      <c r="F19" s="60">
        <v>2948</v>
      </c>
      <c r="G19" s="61">
        <f t="shared" si="1"/>
        <v>2996</v>
      </c>
      <c r="H19" s="60">
        <v>0</v>
      </c>
      <c r="I19" s="61">
        <f t="shared" si="2"/>
        <v>0</v>
      </c>
      <c r="J19" s="60">
        <v>61</v>
      </c>
      <c r="K19" s="61">
        <f t="shared" si="3"/>
        <v>61</v>
      </c>
      <c r="L19" s="62">
        <f t="shared" si="4"/>
        <v>3647</v>
      </c>
    </row>
    <row r="20" spans="1:12" x14ac:dyDescent="0.3">
      <c r="A20" s="59" t="s">
        <v>27</v>
      </c>
      <c r="B20" s="60">
        <v>452</v>
      </c>
      <c r="C20" s="60">
        <v>26684</v>
      </c>
      <c r="D20" s="61">
        <f t="shared" si="0"/>
        <v>27136</v>
      </c>
      <c r="E20" s="60">
        <v>259</v>
      </c>
      <c r="F20" s="60">
        <v>13018</v>
      </c>
      <c r="G20" s="61">
        <f t="shared" si="1"/>
        <v>13277</v>
      </c>
      <c r="H20" s="60">
        <v>0</v>
      </c>
      <c r="I20" s="61">
        <f t="shared" si="2"/>
        <v>0</v>
      </c>
      <c r="J20" s="60">
        <v>1797</v>
      </c>
      <c r="K20" s="61">
        <f t="shared" si="3"/>
        <v>1797</v>
      </c>
      <c r="L20" s="62">
        <f t="shared" si="4"/>
        <v>42210</v>
      </c>
    </row>
    <row r="21" spans="1:12" x14ac:dyDescent="0.3">
      <c r="A21" s="59" t="s">
        <v>28</v>
      </c>
      <c r="B21" s="60">
        <v>0</v>
      </c>
      <c r="C21" s="60">
        <v>23</v>
      </c>
      <c r="D21" s="61">
        <f t="shared" si="0"/>
        <v>23</v>
      </c>
      <c r="E21" s="60">
        <v>0</v>
      </c>
      <c r="F21" s="60">
        <v>265</v>
      </c>
      <c r="G21" s="61">
        <f t="shared" si="1"/>
        <v>265</v>
      </c>
      <c r="H21" s="60">
        <v>0</v>
      </c>
      <c r="I21" s="61">
        <f t="shared" si="2"/>
        <v>0</v>
      </c>
      <c r="J21" s="60">
        <v>16</v>
      </c>
      <c r="K21" s="61">
        <f t="shared" si="3"/>
        <v>16</v>
      </c>
      <c r="L21" s="62">
        <f t="shared" si="4"/>
        <v>304</v>
      </c>
    </row>
    <row r="22" spans="1:12" x14ac:dyDescent="0.3">
      <c r="A22" s="59" t="s">
        <v>29</v>
      </c>
      <c r="B22" s="60">
        <v>52</v>
      </c>
      <c r="C22" s="60">
        <v>9803</v>
      </c>
      <c r="D22" s="61">
        <f t="shared" si="0"/>
        <v>9855</v>
      </c>
      <c r="E22" s="60">
        <v>225</v>
      </c>
      <c r="F22" s="60">
        <v>20035</v>
      </c>
      <c r="G22" s="61">
        <f t="shared" si="1"/>
        <v>20260</v>
      </c>
      <c r="H22" s="60">
        <v>0</v>
      </c>
      <c r="I22" s="61">
        <f t="shared" si="2"/>
        <v>0</v>
      </c>
      <c r="J22" s="60">
        <v>1677</v>
      </c>
      <c r="K22" s="61">
        <f t="shared" si="3"/>
        <v>1677</v>
      </c>
      <c r="L22" s="62">
        <f t="shared" si="4"/>
        <v>31792</v>
      </c>
    </row>
    <row r="23" spans="1:12" x14ac:dyDescent="0.3">
      <c r="A23" s="59" t="s">
        <v>30</v>
      </c>
      <c r="B23" s="60">
        <v>14</v>
      </c>
      <c r="C23" s="60">
        <v>1593</v>
      </c>
      <c r="D23" s="61">
        <f t="shared" si="0"/>
        <v>1607</v>
      </c>
      <c r="E23" s="60">
        <v>35</v>
      </c>
      <c r="F23" s="60">
        <v>2118</v>
      </c>
      <c r="G23" s="61">
        <f t="shared" si="1"/>
        <v>2153</v>
      </c>
      <c r="H23" s="60">
        <v>0</v>
      </c>
      <c r="I23" s="61">
        <f t="shared" si="2"/>
        <v>0</v>
      </c>
      <c r="J23" s="60">
        <v>153</v>
      </c>
      <c r="K23" s="61">
        <f t="shared" si="3"/>
        <v>153</v>
      </c>
      <c r="L23" s="62">
        <f t="shared" si="4"/>
        <v>3913</v>
      </c>
    </row>
    <row r="24" spans="1:12" x14ac:dyDescent="0.3">
      <c r="A24" s="59" t="s">
        <v>31</v>
      </c>
      <c r="B24" s="60">
        <v>176</v>
      </c>
      <c r="C24" s="60">
        <v>15262</v>
      </c>
      <c r="D24" s="61">
        <f t="shared" si="0"/>
        <v>15438</v>
      </c>
      <c r="E24" s="60">
        <v>473</v>
      </c>
      <c r="F24" s="60">
        <v>26643</v>
      </c>
      <c r="G24" s="61">
        <f t="shared" si="1"/>
        <v>27116</v>
      </c>
      <c r="H24" s="60">
        <v>0</v>
      </c>
      <c r="I24" s="61">
        <f t="shared" si="2"/>
        <v>0</v>
      </c>
      <c r="J24" s="60">
        <v>9150</v>
      </c>
      <c r="K24" s="61">
        <f t="shared" si="3"/>
        <v>9150</v>
      </c>
      <c r="L24" s="62">
        <f t="shared" si="4"/>
        <v>51704</v>
      </c>
    </row>
    <row r="25" spans="1:12" x14ac:dyDescent="0.3">
      <c r="A25" s="59" t="s">
        <v>32</v>
      </c>
      <c r="B25" s="60">
        <v>1</v>
      </c>
      <c r="C25" s="60">
        <v>618</v>
      </c>
      <c r="D25" s="61">
        <f t="shared" si="0"/>
        <v>619</v>
      </c>
      <c r="E25" s="60">
        <v>27</v>
      </c>
      <c r="F25" s="60">
        <v>1960</v>
      </c>
      <c r="G25" s="61">
        <f t="shared" si="1"/>
        <v>1987</v>
      </c>
      <c r="H25" s="60">
        <v>0</v>
      </c>
      <c r="I25" s="61">
        <f t="shared" si="2"/>
        <v>0</v>
      </c>
      <c r="J25" s="60">
        <v>69</v>
      </c>
      <c r="K25" s="61">
        <f t="shared" si="3"/>
        <v>69</v>
      </c>
      <c r="L25" s="62">
        <f t="shared" si="4"/>
        <v>2675</v>
      </c>
    </row>
    <row r="26" spans="1:12" x14ac:dyDescent="0.3">
      <c r="A26" s="59" t="s">
        <v>33</v>
      </c>
      <c r="B26" s="60">
        <v>5</v>
      </c>
      <c r="C26" s="60">
        <v>987</v>
      </c>
      <c r="D26" s="61">
        <f t="shared" si="0"/>
        <v>992</v>
      </c>
      <c r="E26" s="60">
        <v>29</v>
      </c>
      <c r="F26" s="60">
        <v>2326</v>
      </c>
      <c r="G26" s="61">
        <f t="shared" si="1"/>
        <v>2355</v>
      </c>
      <c r="H26" s="60">
        <v>0</v>
      </c>
      <c r="I26" s="61">
        <f t="shared" si="2"/>
        <v>0</v>
      </c>
      <c r="J26" s="60">
        <v>70</v>
      </c>
      <c r="K26" s="61">
        <f t="shared" si="3"/>
        <v>70</v>
      </c>
      <c r="L26" s="62">
        <f t="shared" si="4"/>
        <v>3417</v>
      </c>
    </row>
    <row r="27" spans="1:12" x14ac:dyDescent="0.3">
      <c r="A27" s="59" t="s">
        <v>34</v>
      </c>
      <c r="B27" s="60">
        <v>21</v>
      </c>
      <c r="C27" s="60">
        <v>1333</v>
      </c>
      <c r="D27" s="61">
        <f t="shared" si="0"/>
        <v>1354</v>
      </c>
      <c r="E27" s="60">
        <v>58</v>
      </c>
      <c r="F27" s="60">
        <v>4401</v>
      </c>
      <c r="G27" s="61">
        <f t="shared" si="1"/>
        <v>4459</v>
      </c>
      <c r="H27" s="60">
        <v>0</v>
      </c>
      <c r="I27" s="61">
        <f t="shared" si="2"/>
        <v>0</v>
      </c>
      <c r="J27" s="60">
        <v>425</v>
      </c>
      <c r="K27" s="61">
        <f t="shared" si="3"/>
        <v>425</v>
      </c>
      <c r="L27" s="62">
        <f t="shared" si="4"/>
        <v>6238</v>
      </c>
    </row>
    <row r="28" spans="1:12" x14ac:dyDescent="0.3">
      <c r="A28" s="59" t="s">
        <v>35</v>
      </c>
      <c r="B28" s="60">
        <v>5</v>
      </c>
      <c r="C28" s="60">
        <v>242</v>
      </c>
      <c r="D28" s="61">
        <f t="shared" si="0"/>
        <v>247</v>
      </c>
      <c r="E28" s="60">
        <v>11</v>
      </c>
      <c r="F28" s="60">
        <v>389</v>
      </c>
      <c r="G28" s="61">
        <f t="shared" si="1"/>
        <v>400</v>
      </c>
      <c r="H28" s="60">
        <v>0</v>
      </c>
      <c r="I28" s="61">
        <f t="shared" si="2"/>
        <v>0</v>
      </c>
      <c r="J28" s="60">
        <v>18</v>
      </c>
      <c r="K28" s="61">
        <f t="shared" si="3"/>
        <v>18</v>
      </c>
      <c r="L28" s="62">
        <f t="shared" si="4"/>
        <v>665</v>
      </c>
    </row>
    <row r="29" spans="1:12" x14ac:dyDescent="0.3">
      <c r="A29" s="59" t="s">
        <v>36</v>
      </c>
      <c r="B29" s="60">
        <v>6</v>
      </c>
      <c r="C29" s="60">
        <v>466</v>
      </c>
      <c r="D29" s="61">
        <f t="shared" si="0"/>
        <v>472</v>
      </c>
      <c r="E29" s="60">
        <v>3</v>
      </c>
      <c r="F29" s="60">
        <v>729</v>
      </c>
      <c r="G29" s="61">
        <f t="shared" si="1"/>
        <v>732</v>
      </c>
      <c r="H29" s="60">
        <v>0</v>
      </c>
      <c r="I29" s="61">
        <f t="shared" si="2"/>
        <v>0</v>
      </c>
      <c r="J29" s="60">
        <v>53</v>
      </c>
      <c r="K29" s="61">
        <f t="shared" si="3"/>
        <v>53</v>
      </c>
      <c r="L29" s="62">
        <f t="shared" si="4"/>
        <v>1257</v>
      </c>
    </row>
    <row r="30" spans="1:12" x14ac:dyDescent="0.3">
      <c r="A30" s="59" t="s">
        <v>37</v>
      </c>
      <c r="B30" s="60">
        <v>6</v>
      </c>
      <c r="C30" s="60">
        <v>497</v>
      </c>
      <c r="D30" s="61">
        <f t="shared" si="0"/>
        <v>503</v>
      </c>
      <c r="E30" s="60">
        <v>8</v>
      </c>
      <c r="F30" s="60">
        <v>1653</v>
      </c>
      <c r="G30" s="61">
        <f t="shared" si="1"/>
        <v>1661</v>
      </c>
      <c r="H30" s="60">
        <v>0</v>
      </c>
      <c r="I30" s="61">
        <f t="shared" si="2"/>
        <v>0</v>
      </c>
      <c r="J30" s="60">
        <v>71</v>
      </c>
      <c r="K30" s="61">
        <f t="shared" si="3"/>
        <v>71</v>
      </c>
      <c r="L30" s="62">
        <f t="shared" si="4"/>
        <v>2235</v>
      </c>
    </row>
    <row r="31" spans="1:12" x14ac:dyDescent="0.3">
      <c r="A31" s="59" t="s">
        <v>38</v>
      </c>
      <c r="B31" s="60">
        <v>0</v>
      </c>
      <c r="C31" s="60">
        <v>2</v>
      </c>
      <c r="D31" s="61">
        <f t="shared" si="0"/>
        <v>2</v>
      </c>
      <c r="E31" s="60">
        <v>0</v>
      </c>
      <c r="F31" s="60">
        <v>3</v>
      </c>
      <c r="G31" s="61">
        <f t="shared" si="1"/>
        <v>3</v>
      </c>
      <c r="H31" s="60">
        <v>0</v>
      </c>
      <c r="I31" s="61">
        <f t="shared" si="2"/>
        <v>0</v>
      </c>
      <c r="J31" s="60">
        <v>113</v>
      </c>
      <c r="K31" s="61">
        <f t="shared" si="3"/>
        <v>113</v>
      </c>
      <c r="L31" s="62">
        <f t="shared" si="4"/>
        <v>118</v>
      </c>
    </row>
    <row r="32" spans="1:12" x14ac:dyDescent="0.3">
      <c r="A32" s="59" t="s">
        <v>39</v>
      </c>
      <c r="B32" s="60">
        <v>0</v>
      </c>
      <c r="C32" s="60">
        <v>248</v>
      </c>
      <c r="D32" s="61">
        <f t="shared" si="0"/>
        <v>248</v>
      </c>
      <c r="E32" s="60">
        <v>0</v>
      </c>
      <c r="F32" s="60">
        <v>497</v>
      </c>
      <c r="G32" s="61">
        <f t="shared" si="1"/>
        <v>497</v>
      </c>
      <c r="H32" s="60">
        <v>0</v>
      </c>
      <c r="I32" s="61">
        <f t="shared" si="2"/>
        <v>0</v>
      </c>
      <c r="J32" s="60">
        <v>39</v>
      </c>
      <c r="K32" s="61">
        <f t="shared" si="3"/>
        <v>39</v>
      </c>
      <c r="L32" s="62">
        <f t="shared" si="4"/>
        <v>784</v>
      </c>
    </row>
    <row r="33" spans="1:12" x14ac:dyDescent="0.3">
      <c r="A33" s="59" t="s">
        <v>40</v>
      </c>
      <c r="B33" s="60">
        <v>0</v>
      </c>
      <c r="C33" s="60">
        <v>9</v>
      </c>
      <c r="D33" s="61">
        <f t="shared" si="0"/>
        <v>9</v>
      </c>
      <c r="E33" s="60">
        <v>0</v>
      </c>
      <c r="F33" s="60">
        <v>146</v>
      </c>
      <c r="G33" s="61">
        <f t="shared" si="1"/>
        <v>146</v>
      </c>
      <c r="H33" s="60">
        <v>0</v>
      </c>
      <c r="I33" s="61">
        <f t="shared" si="2"/>
        <v>0</v>
      </c>
      <c r="J33" s="60">
        <v>0</v>
      </c>
      <c r="K33" s="61">
        <f t="shared" si="3"/>
        <v>0</v>
      </c>
      <c r="L33" s="62">
        <f t="shared" si="4"/>
        <v>155</v>
      </c>
    </row>
    <row r="34" spans="1:12" x14ac:dyDescent="0.3">
      <c r="A34" s="59" t="s">
        <v>41</v>
      </c>
      <c r="B34" s="60">
        <v>146</v>
      </c>
      <c r="C34" s="60">
        <v>21477</v>
      </c>
      <c r="D34" s="61">
        <f t="shared" si="0"/>
        <v>21623</v>
      </c>
      <c r="E34" s="60">
        <v>416</v>
      </c>
      <c r="F34" s="60">
        <v>28672</v>
      </c>
      <c r="G34" s="61">
        <f t="shared" si="1"/>
        <v>29088</v>
      </c>
      <c r="H34" s="60">
        <v>0</v>
      </c>
      <c r="I34" s="61">
        <f t="shared" si="2"/>
        <v>0</v>
      </c>
      <c r="J34" s="60">
        <v>954</v>
      </c>
      <c r="K34" s="61">
        <f t="shared" si="3"/>
        <v>954</v>
      </c>
      <c r="L34" s="62">
        <f t="shared" si="4"/>
        <v>51665</v>
      </c>
    </row>
    <row r="35" spans="1:12" x14ac:dyDescent="0.3">
      <c r="A35" s="59" t="s">
        <v>42</v>
      </c>
      <c r="B35" s="60">
        <v>0</v>
      </c>
      <c r="C35" s="60">
        <v>0</v>
      </c>
      <c r="D35" s="61">
        <f t="shared" si="0"/>
        <v>0</v>
      </c>
      <c r="E35" s="60">
        <v>0</v>
      </c>
      <c r="F35" s="60">
        <v>9</v>
      </c>
      <c r="G35" s="61">
        <f t="shared" si="1"/>
        <v>9</v>
      </c>
      <c r="H35" s="60">
        <v>0</v>
      </c>
      <c r="I35" s="61">
        <f t="shared" si="2"/>
        <v>0</v>
      </c>
      <c r="J35" s="60">
        <v>180</v>
      </c>
      <c r="K35" s="61">
        <f t="shared" si="3"/>
        <v>180</v>
      </c>
      <c r="L35" s="62">
        <f t="shared" si="4"/>
        <v>189</v>
      </c>
    </row>
    <row r="36" spans="1:12" x14ac:dyDescent="0.3">
      <c r="A36" s="59" t="s">
        <v>43</v>
      </c>
      <c r="B36" s="60">
        <v>0</v>
      </c>
      <c r="C36" s="60">
        <v>50</v>
      </c>
      <c r="D36" s="61">
        <f t="shared" si="0"/>
        <v>50</v>
      </c>
      <c r="E36" s="60">
        <v>7</v>
      </c>
      <c r="F36" s="60">
        <v>346</v>
      </c>
      <c r="G36" s="61">
        <f t="shared" si="1"/>
        <v>353</v>
      </c>
      <c r="H36" s="60">
        <v>0</v>
      </c>
      <c r="I36" s="61">
        <f t="shared" si="2"/>
        <v>0</v>
      </c>
      <c r="J36" s="60">
        <v>15</v>
      </c>
      <c r="K36" s="61">
        <f t="shared" si="3"/>
        <v>15</v>
      </c>
      <c r="L36" s="62">
        <f t="shared" si="4"/>
        <v>418</v>
      </c>
    </row>
    <row r="37" spans="1:12" x14ac:dyDescent="0.3">
      <c r="A37" s="59" t="s">
        <v>44</v>
      </c>
      <c r="B37" s="60">
        <v>41</v>
      </c>
      <c r="C37" s="60">
        <v>1378</v>
      </c>
      <c r="D37" s="61">
        <f t="shared" si="0"/>
        <v>1419</v>
      </c>
      <c r="E37" s="60">
        <v>112</v>
      </c>
      <c r="F37" s="60">
        <v>6601</v>
      </c>
      <c r="G37" s="61">
        <f t="shared" si="1"/>
        <v>6713</v>
      </c>
      <c r="H37" s="60">
        <v>0</v>
      </c>
      <c r="I37" s="61">
        <f t="shared" si="2"/>
        <v>0</v>
      </c>
      <c r="J37" s="60">
        <v>134</v>
      </c>
      <c r="K37" s="61">
        <f t="shared" si="3"/>
        <v>134</v>
      </c>
      <c r="L37" s="62">
        <f t="shared" si="4"/>
        <v>8266</v>
      </c>
    </row>
    <row r="38" spans="1:12" x14ac:dyDescent="0.3">
      <c r="A38" s="59" t="s">
        <v>45</v>
      </c>
      <c r="B38" s="60">
        <v>4</v>
      </c>
      <c r="C38" s="60">
        <v>148</v>
      </c>
      <c r="D38" s="61">
        <f t="shared" si="0"/>
        <v>152</v>
      </c>
      <c r="E38" s="60">
        <v>10</v>
      </c>
      <c r="F38" s="60">
        <v>221</v>
      </c>
      <c r="G38" s="61">
        <f t="shared" si="1"/>
        <v>231</v>
      </c>
      <c r="H38" s="60">
        <v>0</v>
      </c>
      <c r="I38" s="61">
        <f t="shared" si="2"/>
        <v>0</v>
      </c>
      <c r="J38" s="60">
        <v>26</v>
      </c>
      <c r="K38" s="61">
        <f t="shared" si="3"/>
        <v>26</v>
      </c>
      <c r="L38" s="62">
        <f t="shared" si="4"/>
        <v>409</v>
      </c>
    </row>
    <row r="39" spans="1:12" x14ac:dyDescent="0.3">
      <c r="A39" s="59" t="s">
        <v>46</v>
      </c>
      <c r="B39" s="60">
        <v>86</v>
      </c>
      <c r="C39" s="60">
        <v>11566</v>
      </c>
      <c r="D39" s="61">
        <f t="shared" si="0"/>
        <v>11652</v>
      </c>
      <c r="E39" s="60">
        <v>189</v>
      </c>
      <c r="F39" s="60">
        <v>17263</v>
      </c>
      <c r="G39" s="61">
        <f t="shared" si="1"/>
        <v>17452</v>
      </c>
      <c r="H39" s="60">
        <v>0</v>
      </c>
      <c r="I39" s="61">
        <f t="shared" si="2"/>
        <v>0</v>
      </c>
      <c r="J39" s="60">
        <v>915</v>
      </c>
      <c r="K39" s="61">
        <f t="shared" si="3"/>
        <v>915</v>
      </c>
      <c r="L39" s="62">
        <f t="shared" si="4"/>
        <v>30019</v>
      </c>
    </row>
    <row r="40" spans="1:12" x14ac:dyDescent="0.3">
      <c r="A40" s="59" t="s">
        <v>47</v>
      </c>
      <c r="B40" s="60">
        <v>3</v>
      </c>
      <c r="C40" s="60">
        <v>461</v>
      </c>
      <c r="D40" s="61">
        <f t="shared" si="0"/>
        <v>464</v>
      </c>
      <c r="E40" s="60">
        <v>17</v>
      </c>
      <c r="F40" s="60">
        <v>654</v>
      </c>
      <c r="G40" s="61">
        <f t="shared" si="1"/>
        <v>671</v>
      </c>
      <c r="H40" s="60">
        <v>0</v>
      </c>
      <c r="I40" s="61">
        <f t="shared" si="2"/>
        <v>0</v>
      </c>
      <c r="J40" s="60">
        <v>37</v>
      </c>
      <c r="K40" s="61">
        <f t="shared" si="3"/>
        <v>37</v>
      </c>
      <c r="L40" s="62">
        <f t="shared" si="4"/>
        <v>1172</v>
      </c>
    </row>
    <row r="41" spans="1:12" x14ac:dyDescent="0.3">
      <c r="A41" s="59" t="s">
        <v>48</v>
      </c>
      <c r="B41" s="60">
        <v>0</v>
      </c>
      <c r="C41" s="60">
        <v>47</v>
      </c>
      <c r="D41" s="61">
        <f t="shared" si="0"/>
        <v>47</v>
      </c>
      <c r="E41" s="60">
        <v>0</v>
      </c>
      <c r="F41" s="60">
        <v>229</v>
      </c>
      <c r="G41" s="61">
        <f t="shared" si="1"/>
        <v>229</v>
      </c>
      <c r="H41" s="60">
        <v>0</v>
      </c>
      <c r="I41" s="61">
        <f t="shared" si="2"/>
        <v>0</v>
      </c>
      <c r="J41" s="60">
        <v>10</v>
      </c>
      <c r="K41" s="61">
        <f t="shared" si="3"/>
        <v>10</v>
      </c>
      <c r="L41" s="62">
        <f t="shared" si="4"/>
        <v>286</v>
      </c>
    </row>
    <row r="42" spans="1:12" x14ac:dyDescent="0.3">
      <c r="A42" s="59" t="s">
        <v>49</v>
      </c>
      <c r="B42" s="60">
        <v>1</v>
      </c>
      <c r="C42" s="60">
        <v>227</v>
      </c>
      <c r="D42" s="61">
        <f t="shared" si="0"/>
        <v>228</v>
      </c>
      <c r="E42" s="60">
        <v>4</v>
      </c>
      <c r="F42" s="60">
        <v>921</v>
      </c>
      <c r="G42" s="61">
        <f t="shared" si="1"/>
        <v>925</v>
      </c>
      <c r="H42" s="60">
        <v>0</v>
      </c>
      <c r="I42" s="61">
        <f t="shared" si="2"/>
        <v>0</v>
      </c>
      <c r="J42" s="60">
        <v>39</v>
      </c>
      <c r="K42" s="61">
        <f t="shared" si="3"/>
        <v>39</v>
      </c>
      <c r="L42" s="62">
        <f t="shared" si="4"/>
        <v>1192</v>
      </c>
    </row>
    <row r="43" spans="1:12" x14ac:dyDescent="0.3">
      <c r="A43" s="59" t="s">
        <v>50</v>
      </c>
      <c r="B43" s="60">
        <v>32</v>
      </c>
      <c r="C43" s="60">
        <v>2550</v>
      </c>
      <c r="D43" s="61">
        <f t="shared" si="0"/>
        <v>2582</v>
      </c>
      <c r="E43" s="60">
        <v>247</v>
      </c>
      <c r="F43" s="60">
        <v>14611</v>
      </c>
      <c r="G43" s="61">
        <f t="shared" si="1"/>
        <v>14858</v>
      </c>
      <c r="H43" s="60">
        <v>0</v>
      </c>
      <c r="I43" s="61">
        <f t="shared" si="2"/>
        <v>0</v>
      </c>
      <c r="J43" s="60">
        <v>814</v>
      </c>
      <c r="K43" s="61">
        <f t="shared" si="3"/>
        <v>814</v>
      </c>
      <c r="L43" s="62">
        <f t="shared" si="4"/>
        <v>18254</v>
      </c>
    </row>
    <row r="44" spans="1:12" x14ac:dyDescent="0.3">
      <c r="A44" s="59" t="s">
        <v>51</v>
      </c>
      <c r="B44" s="60">
        <v>0</v>
      </c>
      <c r="C44" s="60">
        <v>41</v>
      </c>
      <c r="D44" s="61">
        <f t="shared" si="0"/>
        <v>41</v>
      </c>
      <c r="E44" s="60">
        <v>0</v>
      </c>
      <c r="F44" s="60">
        <v>111</v>
      </c>
      <c r="G44" s="61">
        <f t="shared" si="1"/>
        <v>111</v>
      </c>
      <c r="H44" s="60">
        <v>0</v>
      </c>
      <c r="I44" s="61">
        <f t="shared" si="2"/>
        <v>0</v>
      </c>
      <c r="J44" s="60">
        <v>5</v>
      </c>
      <c r="K44" s="61">
        <f t="shared" si="3"/>
        <v>5</v>
      </c>
      <c r="L44" s="62">
        <f t="shared" si="4"/>
        <v>157</v>
      </c>
    </row>
    <row r="45" spans="1:12" x14ac:dyDescent="0.3">
      <c r="A45" s="59" t="s">
        <v>52</v>
      </c>
      <c r="B45" s="60">
        <v>2</v>
      </c>
      <c r="C45" s="60">
        <v>104</v>
      </c>
      <c r="D45" s="61">
        <f t="shared" si="0"/>
        <v>106</v>
      </c>
      <c r="E45" s="60">
        <v>14</v>
      </c>
      <c r="F45" s="60">
        <v>720</v>
      </c>
      <c r="G45" s="61">
        <f t="shared" si="1"/>
        <v>734</v>
      </c>
      <c r="H45" s="60">
        <v>0</v>
      </c>
      <c r="I45" s="61">
        <f t="shared" si="2"/>
        <v>0</v>
      </c>
      <c r="J45" s="60">
        <v>30</v>
      </c>
      <c r="K45" s="61">
        <f t="shared" si="3"/>
        <v>30</v>
      </c>
      <c r="L45" s="62">
        <f t="shared" si="4"/>
        <v>870</v>
      </c>
    </row>
    <row r="46" spans="1:12" x14ac:dyDescent="0.3">
      <c r="A46" s="59" t="s">
        <v>53</v>
      </c>
      <c r="B46" s="60">
        <v>0</v>
      </c>
      <c r="C46" s="60">
        <v>160</v>
      </c>
      <c r="D46" s="61">
        <f t="shared" si="0"/>
        <v>160</v>
      </c>
      <c r="E46" s="60">
        <v>0</v>
      </c>
      <c r="F46" s="60">
        <v>823</v>
      </c>
      <c r="G46" s="61">
        <f t="shared" si="1"/>
        <v>823</v>
      </c>
      <c r="H46" s="60">
        <v>0</v>
      </c>
      <c r="I46" s="61">
        <f t="shared" si="2"/>
        <v>0</v>
      </c>
      <c r="J46" s="60">
        <v>1657</v>
      </c>
      <c r="K46" s="61">
        <f t="shared" si="3"/>
        <v>1657</v>
      </c>
      <c r="L46" s="62">
        <f t="shared" si="4"/>
        <v>2640</v>
      </c>
    </row>
    <row r="47" spans="1:12" x14ac:dyDescent="0.3">
      <c r="A47" s="59" t="s">
        <v>54</v>
      </c>
      <c r="B47" s="60">
        <v>19</v>
      </c>
      <c r="C47" s="60">
        <v>543</v>
      </c>
      <c r="D47" s="61">
        <f t="shared" si="0"/>
        <v>562</v>
      </c>
      <c r="E47" s="60">
        <v>98</v>
      </c>
      <c r="F47" s="60">
        <v>4430</v>
      </c>
      <c r="G47" s="61">
        <f t="shared" si="1"/>
        <v>4528</v>
      </c>
      <c r="H47" s="60">
        <v>0</v>
      </c>
      <c r="I47" s="61">
        <f t="shared" si="2"/>
        <v>0</v>
      </c>
      <c r="J47" s="60">
        <v>143</v>
      </c>
      <c r="K47" s="61">
        <f t="shared" si="3"/>
        <v>143</v>
      </c>
      <c r="L47" s="62">
        <f t="shared" si="4"/>
        <v>5233</v>
      </c>
    </row>
    <row r="48" spans="1:12" x14ac:dyDescent="0.3">
      <c r="A48" s="59" t="s">
        <v>55</v>
      </c>
      <c r="B48" s="60">
        <v>2</v>
      </c>
      <c r="C48" s="60">
        <v>253</v>
      </c>
      <c r="D48" s="61">
        <f t="shared" si="0"/>
        <v>255</v>
      </c>
      <c r="E48" s="60">
        <v>13</v>
      </c>
      <c r="F48" s="60">
        <v>1252</v>
      </c>
      <c r="G48" s="61">
        <f t="shared" si="1"/>
        <v>1265</v>
      </c>
      <c r="H48" s="60">
        <v>0</v>
      </c>
      <c r="I48" s="61">
        <f t="shared" si="2"/>
        <v>0</v>
      </c>
      <c r="J48" s="60">
        <v>73</v>
      </c>
      <c r="K48" s="61">
        <f t="shared" si="3"/>
        <v>73</v>
      </c>
      <c r="L48" s="62">
        <f t="shared" si="4"/>
        <v>1593</v>
      </c>
    </row>
    <row r="49" spans="1:12" x14ac:dyDescent="0.3">
      <c r="A49" s="59" t="s">
        <v>56</v>
      </c>
      <c r="B49" s="60">
        <v>0</v>
      </c>
      <c r="C49" s="60">
        <v>87</v>
      </c>
      <c r="D49" s="61">
        <f t="shared" si="0"/>
        <v>87</v>
      </c>
      <c r="E49" s="60">
        <v>0</v>
      </c>
      <c r="F49" s="60">
        <v>351</v>
      </c>
      <c r="G49" s="61">
        <f t="shared" si="1"/>
        <v>351</v>
      </c>
      <c r="H49" s="60">
        <v>0</v>
      </c>
      <c r="I49" s="61">
        <f t="shared" si="2"/>
        <v>0</v>
      </c>
      <c r="J49" s="60">
        <v>817</v>
      </c>
      <c r="K49" s="61">
        <f t="shared" si="3"/>
        <v>817</v>
      </c>
      <c r="L49" s="62">
        <f t="shared" si="4"/>
        <v>1255</v>
      </c>
    </row>
    <row r="50" spans="1:12" x14ac:dyDescent="0.3">
      <c r="A50" s="59" t="s">
        <v>57</v>
      </c>
      <c r="B50" s="60">
        <v>4</v>
      </c>
      <c r="C50" s="60">
        <v>156</v>
      </c>
      <c r="D50" s="61">
        <f t="shared" si="0"/>
        <v>160</v>
      </c>
      <c r="E50" s="60">
        <v>9</v>
      </c>
      <c r="F50" s="60">
        <v>1033</v>
      </c>
      <c r="G50" s="61">
        <f t="shared" si="1"/>
        <v>1042</v>
      </c>
      <c r="H50" s="60">
        <v>0</v>
      </c>
      <c r="I50" s="61">
        <f t="shared" si="2"/>
        <v>0</v>
      </c>
      <c r="J50" s="60">
        <v>39</v>
      </c>
      <c r="K50" s="61">
        <f t="shared" si="3"/>
        <v>39</v>
      </c>
      <c r="L50" s="62">
        <f t="shared" si="4"/>
        <v>1241</v>
      </c>
    </row>
    <row r="51" spans="1:12" x14ac:dyDescent="0.3">
      <c r="A51" s="59" t="s">
        <v>58</v>
      </c>
      <c r="B51" s="60">
        <v>6</v>
      </c>
      <c r="C51" s="60">
        <v>530</v>
      </c>
      <c r="D51" s="61">
        <f t="shared" si="0"/>
        <v>536</v>
      </c>
      <c r="E51" s="60">
        <v>28</v>
      </c>
      <c r="F51" s="60">
        <v>1286</v>
      </c>
      <c r="G51" s="61">
        <f t="shared" si="1"/>
        <v>1314</v>
      </c>
      <c r="H51" s="60">
        <v>0</v>
      </c>
      <c r="I51" s="61">
        <f t="shared" si="2"/>
        <v>0</v>
      </c>
      <c r="J51" s="60">
        <v>47</v>
      </c>
      <c r="K51" s="61">
        <f t="shared" si="3"/>
        <v>47</v>
      </c>
      <c r="L51" s="62">
        <f t="shared" si="4"/>
        <v>1897</v>
      </c>
    </row>
    <row r="52" spans="1:12" x14ac:dyDescent="0.3">
      <c r="A52" s="59" t="s">
        <v>59</v>
      </c>
      <c r="B52" s="60">
        <v>0</v>
      </c>
      <c r="C52" s="60">
        <v>32</v>
      </c>
      <c r="D52" s="61">
        <f t="shared" si="0"/>
        <v>32</v>
      </c>
      <c r="E52" s="60">
        <v>0</v>
      </c>
      <c r="F52" s="60">
        <v>224</v>
      </c>
      <c r="G52" s="61">
        <f t="shared" si="1"/>
        <v>224</v>
      </c>
      <c r="H52" s="60">
        <v>0</v>
      </c>
      <c r="I52" s="61">
        <f t="shared" si="2"/>
        <v>0</v>
      </c>
      <c r="J52" s="60">
        <v>7</v>
      </c>
      <c r="K52" s="61">
        <f t="shared" si="3"/>
        <v>7</v>
      </c>
      <c r="L52" s="62">
        <f t="shared" si="4"/>
        <v>263</v>
      </c>
    </row>
    <row r="53" spans="1:12" x14ac:dyDescent="0.3">
      <c r="A53" s="59" t="s">
        <v>60</v>
      </c>
      <c r="B53" s="60">
        <v>56</v>
      </c>
      <c r="C53" s="60">
        <v>668</v>
      </c>
      <c r="D53" s="61">
        <f t="shared" si="0"/>
        <v>724</v>
      </c>
      <c r="E53" s="60">
        <v>52</v>
      </c>
      <c r="F53" s="60">
        <v>975</v>
      </c>
      <c r="G53" s="61">
        <f t="shared" si="1"/>
        <v>1027</v>
      </c>
      <c r="H53" s="60">
        <v>0</v>
      </c>
      <c r="I53" s="61">
        <f t="shared" si="2"/>
        <v>0</v>
      </c>
      <c r="J53" s="60">
        <v>844</v>
      </c>
      <c r="K53" s="61">
        <f t="shared" si="3"/>
        <v>844</v>
      </c>
      <c r="L53" s="62">
        <f t="shared" si="4"/>
        <v>2595</v>
      </c>
    </row>
    <row r="54" spans="1:12" x14ac:dyDescent="0.3">
      <c r="A54" s="59" t="s">
        <v>61</v>
      </c>
      <c r="B54" s="60">
        <v>0</v>
      </c>
      <c r="C54" s="60">
        <v>80</v>
      </c>
      <c r="D54" s="61">
        <f t="shared" si="0"/>
        <v>80</v>
      </c>
      <c r="E54" s="60">
        <v>0</v>
      </c>
      <c r="F54" s="60">
        <v>602</v>
      </c>
      <c r="G54" s="61">
        <f t="shared" si="1"/>
        <v>602</v>
      </c>
      <c r="H54" s="60">
        <v>0</v>
      </c>
      <c r="I54" s="61">
        <f t="shared" si="2"/>
        <v>0</v>
      </c>
      <c r="J54" s="60">
        <v>26</v>
      </c>
      <c r="K54" s="61">
        <f t="shared" si="3"/>
        <v>26</v>
      </c>
      <c r="L54" s="62">
        <f t="shared" si="4"/>
        <v>708</v>
      </c>
    </row>
    <row r="55" spans="1:12" x14ac:dyDescent="0.3">
      <c r="A55" s="59" t="s">
        <v>62</v>
      </c>
      <c r="B55" s="60">
        <v>36</v>
      </c>
      <c r="C55" s="60">
        <v>3687</v>
      </c>
      <c r="D55" s="61">
        <f t="shared" si="0"/>
        <v>3723</v>
      </c>
      <c r="E55" s="60">
        <v>81</v>
      </c>
      <c r="F55" s="60">
        <v>6053</v>
      </c>
      <c r="G55" s="61">
        <f t="shared" si="1"/>
        <v>6134</v>
      </c>
      <c r="H55" s="60">
        <v>0</v>
      </c>
      <c r="I55" s="61">
        <f t="shared" si="2"/>
        <v>0</v>
      </c>
      <c r="J55" s="60">
        <v>1023</v>
      </c>
      <c r="K55" s="61">
        <f t="shared" si="3"/>
        <v>1023</v>
      </c>
      <c r="L55" s="62">
        <f t="shared" si="4"/>
        <v>10880</v>
      </c>
    </row>
    <row r="56" spans="1:12" x14ac:dyDescent="0.3">
      <c r="A56" s="59" t="s">
        <v>63</v>
      </c>
      <c r="B56" s="60">
        <v>0</v>
      </c>
      <c r="C56" s="60">
        <v>3</v>
      </c>
      <c r="D56" s="61">
        <f t="shared" si="0"/>
        <v>3</v>
      </c>
      <c r="E56" s="60">
        <v>18</v>
      </c>
      <c r="F56" s="60">
        <v>18</v>
      </c>
      <c r="G56" s="61">
        <f t="shared" si="1"/>
        <v>36</v>
      </c>
      <c r="H56" s="60">
        <v>0</v>
      </c>
      <c r="I56" s="61">
        <f t="shared" si="2"/>
        <v>0</v>
      </c>
      <c r="J56" s="60">
        <v>527</v>
      </c>
      <c r="K56" s="61">
        <f t="shared" si="3"/>
        <v>527</v>
      </c>
      <c r="L56" s="62">
        <f t="shared" si="4"/>
        <v>566</v>
      </c>
    </row>
    <row r="57" spans="1:12" x14ac:dyDescent="0.3">
      <c r="A57" s="59" t="s">
        <v>64</v>
      </c>
      <c r="B57" s="60">
        <v>0</v>
      </c>
      <c r="C57" s="60">
        <v>201</v>
      </c>
      <c r="D57" s="61">
        <f t="shared" si="0"/>
        <v>201</v>
      </c>
      <c r="E57" s="60">
        <v>12</v>
      </c>
      <c r="F57" s="60">
        <v>659</v>
      </c>
      <c r="G57" s="61">
        <f t="shared" si="1"/>
        <v>671</v>
      </c>
      <c r="H57" s="60">
        <v>0</v>
      </c>
      <c r="I57" s="61">
        <f t="shared" si="2"/>
        <v>0</v>
      </c>
      <c r="J57" s="60">
        <v>44</v>
      </c>
      <c r="K57" s="61">
        <f t="shared" si="3"/>
        <v>44</v>
      </c>
      <c r="L57" s="62">
        <f t="shared" si="4"/>
        <v>916</v>
      </c>
    </row>
    <row r="58" spans="1:12" x14ac:dyDescent="0.3">
      <c r="A58" s="59" t="s">
        <v>65</v>
      </c>
      <c r="B58" s="60">
        <v>5</v>
      </c>
      <c r="C58" s="60">
        <v>998</v>
      </c>
      <c r="D58" s="61">
        <f t="shared" si="0"/>
        <v>1003</v>
      </c>
      <c r="E58" s="60">
        <v>9</v>
      </c>
      <c r="F58" s="60">
        <v>1109</v>
      </c>
      <c r="G58" s="61">
        <f t="shared" si="1"/>
        <v>1118</v>
      </c>
      <c r="H58" s="60">
        <v>0</v>
      </c>
      <c r="I58" s="61">
        <f t="shared" si="2"/>
        <v>0</v>
      </c>
      <c r="J58" s="60">
        <v>97</v>
      </c>
      <c r="K58" s="61">
        <f t="shared" si="3"/>
        <v>97</v>
      </c>
      <c r="L58" s="62">
        <f t="shared" si="4"/>
        <v>2218</v>
      </c>
    </row>
    <row r="59" spans="1:12" x14ac:dyDescent="0.3">
      <c r="A59" s="59" t="s">
        <v>66</v>
      </c>
      <c r="B59" s="60">
        <v>1</v>
      </c>
      <c r="C59" s="60">
        <v>140</v>
      </c>
      <c r="D59" s="61">
        <f t="shared" si="0"/>
        <v>141</v>
      </c>
      <c r="E59" s="60">
        <v>10</v>
      </c>
      <c r="F59" s="60">
        <v>350</v>
      </c>
      <c r="G59" s="61">
        <f t="shared" si="1"/>
        <v>360</v>
      </c>
      <c r="H59" s="60">
        <v>0</v>
      </c>
      <c r="I59" s="61">
        <f t="shared" si="2"/>
        <v>0</v>
      </c>
      <c r="J59" s="60">
        <v>21</v>
      </c>
      <c r="K59" s="61">
        <f t="shared" si="3"/>
        <v>21</v>
      </c>
      <c r="L59" s="62">
        <f t="shared" si="4"/>
        <v>522</v>
      </c>
    </row>
    <row r="60" spans="1:12" x14ac:dyDescent="0.3">
      <c r="A60" s="59" t="s">
        <v>67</v>
      </c>
      <c r="B60" s="60">
        <v>0</v>
      </c>
      <c r="C60" s="60">
        <v>5</v>
      </c>
      <c r="D60" s="61">
        <f t="shared" si="0"/>
        <v>5</v>
      </c>
      <c r="E60" s="60">
        <v>0</v>
      </c>
      <c r="F60" s="60">
        <v>9</v>
      </c>
      <c r="G60" s="61">
        <f t="shared" si="1"/>
        <v>9</v>
      </c>
      <c r="H60" s="60">
        <v>0</v>
      </c>
      <c r="I60" s="61">
        <f t="shared" si="2"/>
        <v>0</v>
      </c>
      <c r="J60" s="60">
        <v>110</v>
      </c>
      <c r="K60" s="61">
        <f t="shared" si="3"/>
        <v>110</v>
      </c>
      <c r="L60" s="62">
        <f t="shared" si="4"/>
        <v>124</v>
      </c>
    </row>
    <row r="61" spans="1:12" x14ac:dyDescent="0.3">
      <c r="A61" s="59" t="s">
        <v>68</v>
      </c>
      <c r="B61" s="60">
        <v>4</v>
      </c>
      <c r="C61" s="60">
        <v>150</v>
      </c>
      <c r="D61" s="61">
        <f t="shared" si="0"/>
        <v>154</v>
      </c>
      <c r="E61" s="60">
        <v>25</v>
      </c>
      <c r="F61" s="60">
        <v>811</v>
      </c>
      <c r="G61" s="61">
        <f t="shared" si="1"/>
        <v>836</v>
      </c>
      <c r="H61" s="60">
        <v>0</v>
      </c>
      <c r="I61" s="61">
        <f t="shared" si="2"/>
        <v>0</v>
      </c>
      <c r="J61" s="60">
        <v>71</v>
      </c>
      <c r="K61" s="61">
        <f t="shared" si="3"/>
        <v>71</v>
      </c>
      <c r="L61" s="62">
        <f t="shared" si="4"/>
        <v>1061</v>
      </c>
    </row>
    <row r="62" spans="1:12" x14ac:dyDescent="0.3">
      <c r="A62" s="59" t="s">
        <v>69</v>
      </c>
      <c r="B62" s="60">
        <v>0</v>
      </c>
      <c r="C62" s="60">
        <v>21</v>
      </c>
      <c r="D62" s="61">
        <f t="shared" si="0"/>
        <v>21</v>
      </c>
      <c r="E62" s="60">
        <v>2</v>
      </c>
      <c r="F62" s="60">
        <v>108</v>
      </c>
      <c r="G62" s="61">
        <f t="shared" si="1"/>
        <v>110</v>
      </c>
      <c r="H62" s="60">
        <v>0</v>
      </c>
      <c r="I62" s="61">
        <f t="shared" si="2"/>
        <v>0</v>
      </c>
      <c r="J62" s="60">
        <v>9</v>
      </c>
      <c r="K62" s="61">
        <f t="shared" si="3"/>
        <v>9</v>
      </c>
      <c r="L62" s="62">
        <f t="shared" si="4"/>
        <v>140</v>
      </c>
    </row>
    <row r="63" spans="1:12" x14ac:dyDescent="0.3">
      <c r="A63" s="59" t="s">
        <v>70</v>
      </c>
      <c r="B63" s="60">
        <v>19</v>
      </c>
      <c r="C63" s="60">
        <v>1518</v>
      </c>
      <c r="D63" s="61">
        <f t="shared" si="0"/>
        <v>1537</v>
      </c>
      <c r="E63" s="60">
        <v>17</v>
      </c>
      <c r="F63" s="60">
        <v>852</v>
      </c>
      <c r="G63" s="61">
        <f t="shared" si="1"/>
        <v>869</v>
      </c>
      <c r="H63" s="60">
        <v>0</v>
      </c>
      <c r="I63" s="61">
        <f t="shared" si="2"/>
        <v>0</v>
      </c>
      <c r="J63" s="60">
        <v>87</v>
      </c>
      <c r="K63" s="61">
        <f t="shared" si="3"/>
        <v>87</v>
      </c>
      <c r="L63" s="62">
        <f t="shared" si="4"/>
        <v>2493</v>
      </c>
    </row>
    <row r="64" spans="1:12" x14ac:dyDescent="0.3">
      <c r="A64" s="59" t="s">
        <v>71</v>
      </c>
      <c r="B64" s="60">
        <v>9</v>
      </c>
      <c r="C64" s="60">
        <v>423</v>
      </c>
      <c r="D64" s="61">
        <f t="shared" si="0"/>
        <v>432</v>
      </c>
      <c r="E64" s="60">
        <v>29</v>
      </c>
      <c r="F64" s="60">
        <v>701</v>
      </c>
      <c r="G64" s="61">
        <f t="shared" si="1"/>
        <v>730</v>
      </c>
      <c r="H64" s="60">
        <v>0</v>
      </c>
      <c r="I64" s="61">
        <f t="shared" si="2"/>
        <v>0</v>
      </c>
      <c r="J64" s="60">
        <v>1234</v>
      </c>
      <c r="K64" s="61">
        <f t="shared" si="3"/>
        <v>1234</v>
      </c>
      <c r="L64" s="62">
        <f t="shared" si="4"/>
        <v>2396</v>
      </c>
    </row>
    <row r="65" spans="1:12" x14ac:dyDescent="0.3">
      <c r="A65" s="59" t="s">
        <v>72</v>
      </c>
      <c r="B65" s="60">
        <v>0</v>
      </c>
      <c r="C65" s="60">
        <v>8</v>
      </c>
      <c r="D65" s="61">
        <f t="shared" si="0"/>
        <v>8</v>
      </c>
      <c r="E65" s="60">
        <v>6</v>
      </c>
      <c r="F65" s="60">
        <v>69</v>
      </c>
      <c r="G65" s="61">
        <f t="shared" si="1"/>
        <v>75</v>
      </c>
      <c r="H65" s="60">
        <v>0</v>
      </c>
      <c r="I65" s="61">
        <f t="shared" si="2"/>
        <v>0</v>
      </c>
      <c r="J65" s="60">
        <v>266</v>
      </c>
      <c r="K65" s="61">
        <f t="shared" si="3"/>
        <v>266</v>
      </c>
      <c r="L65" s="62">
        <f t="shared" si="4"/>
        <v>349</v>
      </c>
    </row>
    <row r="66" spans="1:12" x14ac:dyDescent="0.3">
      <c r="A66" s="59" t="s">
        <v>73</v>
      </c>
      <c r="B66" s="60">
        <v>30</v>
      </c>
      <c r="C66" s="60">
        <v>4984</v>
      </c>
      <c r="D66" s="61">
        <f t="shared" si="0"/>
        <v>5014</v>
      </c>
      <c r="E66" s="60">
        <v>159</v>
      </c>
      <c r="F66" s="60">
        <v>11391</v>
      </c>
      <c r="G66" s="61">
        <f t="shared" si="1"/>
        <v>11550</v>
      </c>
      <c r="H66" s="60">
        <v>0</v>
      </c>
      <c r="I66" s="61">
        <f t="shared" si="2"/>
        <v>0</v>
      </c>
      <c r="J66" s="60">
        <v>1887</v>
      </c>
      <c r="K66" s="61">
        <f t="shared" si="3"/>
        <v>1887</v>
      </c>
      <c r="L66" s="62">
        <f t="shared" si="4"/>
        <v>18451</v>
      </c>
    </row>
    <row r="67" spans="1:12" x14ac:dyDescent="0.3">
      <c r="A67" s="59" t="s">
        <v>74</v>
      </c>
      <c r="B67" s="60">
        <v>0</v>
      </c>
      <c r="C67" s="60">
        <v>0</v>
      </c>
      <c r="D67" s="61">
        <f t="shared" si="0"/>
        <v>0</v>
      </c>
      <c r="E67" s="60">
        <v>10</v>
      </c>
      <c r="F67" s="60">
        <v>10</v>
      </c>
      <c r="G67" s="61">
        <f t="shared" si="1"/>
        <v>20</v>
      </c>
      <c r="H67" s="60">
        <v>0</v>
      </c>
      <c r="I67" s="61">
        <f t="shared" si="2"/>
        <v>0</v>
      </c>
      <c r="J67" s="60">
        <v>687</v>
      </c>
      <c r="K67" s="61">
        <f t="shared" si="3"/>
        <v>687</v>
      </c>
      <c r="L67" s="62">
        <f t="shared" si="4"/>
        <v>707</v>
      </c>
    </row>
    <row r="68" spans="1:12" x14ac:dyDescent="0.3">
      <c r="A68" s="63" t="s">
        <v>9</v>
      </c>
      <c r="B68" s="64">
        <f>SUM(B4:B67)</f>
        <v>1688</v>
      </c>
      <c r="C68" s="65">
        <f>SUM(C4:C67)</f>
        <v>159975</v>
      </c>
      <c r="D68" s="65">
        <f>SUM(D4:D67)</f>
        <v>161663</v>
      </c>
      <c r="E68" s="65">
        <f>SUM(E4:E67)</f>
        <v>3547</v>
      </c>
      <c r="F68" s="65">
        <f t="shared" ref="F68:J68" si="5">SUM(F4:F67)</f>
        <v>227914</v>
      </c>
      <c r="G68" s="65">
        <f>SUM(G4:G67)</f>
        <v>231461</v>
      </c>
      <c r="H68" s="65">
        <f t="shared" si="5"/>
        <v>0</v>
      </c>
      <c r="I68" s="65">
        <f>SUM(I4:I67)</f>
        <v>0</v>
      </c>
      <c r="J68" s="65">
        <f t="shared" si="5"/>
        <v>38310</v>
      </c>
      <c r="K68" s="65">
        <f>SUM(K4:K67)</f>
        <v>38310</v>
      </c>
      <c r="L68" s="66">
        <f>SUM(D68,G68,I68,K68)</f>
        <v>431434</v>
      </c>
    </row>
  </sheetData>
  <mergeCells count="6">
    <mergeCell ref="B1:J1"/>
    <mergeCell ref="B2:C2"/>
    <mergeCell ref="D2:D3"/>
    <mergeCell ref="E2:F2"/>
    <mergeCell ref="G2:G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Unaffiliated_Returned_Ballots</vt:lpstr>
      <vt:lpstr>Unaffiliated_Returns_By_County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Sarah Rothwell</cp:lastModifiedBy>
  <dcterms:created xsi:type="dcterms:W3CDTF">2020-05-18T14:29:23Z</dcterms:created>
  <dcterms:modified xsi:type="dcterms:W3CDTF">2022-07-05T15:59:33Z</dcterms:modified>
</cp:coreProperties>
</file>