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u507\Desktop\"/>
    </mc:Choice>
  </mc:AlternateContent>
  <xr:revisionPtr revIDLastSave="0" documentId="8_{D3A04676-ECE5-41A0-B6E3-3A2E4E14615A}" xr6:coauthVersionLast="47" xr6:coauthVersionMax="47" xr10:uidLastSave="{00000000-0000-0000-0000-000000000000}"/>
  <bookViews>
    <workbookView xWindow="28680" yWindow="-120" windowWidth="29040" windowHeight="15990" tabRatio="680" firstSheet="3" activeTab="6" xr2:uid="{530BC269-2531-44A1-8E85-BF031E6553EC}"/>
  </bookViews>
  <sheets>
    <sheet name="Voter_Counts" sheetId="9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  <sheet name="Unaffiliated_Returns_By_County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5" l="1"/>
  <c r="B12" i="5"/>
  <c r="B3" i="5"/>
  <c r="H4" i="4"/>
  <c r="J4" i="4"/>
  <c r="B67" i="3"/>
  <c r="F5" i="9"/>
  <c r="G5" i="9" s="1"/>
  <c r="E5" i="9"/>
  <c r="D5" i="9"/>
  <c r="C5" i="9"/>
  <c r="B5" i="9"/>
  <c r="G4" i="9"/>
  <c r="G3" i="9"/>
  <c r="J68" i="8" l="1"/>
  <c r="H68" i="8"/>
  <c r="F68" i="8"/>
  <c r="E68" i="8"/>
  <c r="C68" i="8"/>
  <c r="B68" i="8"/>
  <c r="K67" i="8"/>
  <c r="I67" i="8"/>
  <c r="G67" i="8"/>
  <c r="D67" i="8"/>
  <c r="K66" i="8"/>
  <c r="I66" i="8"/>
  <c r="G66" i="8"/>
  <c r="D66" i="8"/>
  <c r="K65" i="8"/>
  <c r="I65" i="8"/>
  <c r="G65" i="8"/>
  <c r="D65" i="8"/>
  <c r="K64" i="8"/>
  <c r="I64" i="8"/>
  <c r="G64" i="8"/>
  <c r="D64" i="8"/>
  <c r="L64" i="8" s="1"/>
  <c r="K63" i="8"/>
  <c r="I63" i="8"/>
  <c r="G63" i="8"/>
  <c r="D63" i="8"/>
  <c r="K62" i="8"/>
  <c r="I62" i="8"/>
  <c r="G62" i="8"/>
  <c r="D62" i="8"/>
  <c r="K61" i="8"/>
  <c r="I61" i="8"/>
  <c r="G61" i="8"/>
  <c r="D61" i="8"/>
  <c r="L61" i="8" s="1"/>
  <c r="K60" i="8"/>
  <c r="I60" i="8"/>
  <c r="G60" i="8"/>
  <c r="D60" i="8"/>
  <c r="K59" i="8"/>
  <c r="I59" i="8"/>
  <c r="G59" i="8"/>
  <c r="D59" i="8"/>
  <c r="K58" i="8"/>
  <c r="I58" i="8"/>
  <c r="G58" i="8"/>
  <c r="D58" i="8"/>
  <c r="L58" i="8" s="1"/>
  <c r="K57" i="8"/>
  <c r="I57" i="8"/>
  <c r="G57" i="8"/>
  <c r="D57" i="8"/>
  <c r="K56" i="8"/>
  <c r="I56" i="8"/>
  <c r="G56" i="8"/>
  <c r="D56" i="8"/>
  <c r="K55" i="8"/>
  <c r="I55" i="8"/>
  <c r="G55" i="8"/>
  <c r="D55" i="8"/>
  <c r="L55" i="8" s="1"/>
  <c r="K54" i="8"/>
  <c r="I54" i="8"/>
  <c r="G54" i="8"/>
  <c r="D54" i="8"/>
  <c r="K53" i="8"/>
  <c r="I53" i="8"/>
  <c r="G53" i="8"/>
  <c r="D53" i="8"/>
  <c r="K52" i="8"/>
  <c r="I52" i="8"/>
  <c r="G52" i="8"/>
  <c r="D52" i="8"/>
  <c r="K51" i="8"/>
  <c r="I51" i="8"/>
  <c r="G51" i="8"/>
  <c r="D51" i="8"/>
  <c r="K50" i="8"/>
  <c r="I50" i="8"/>
  <c r="G50" i="8"/>
  <c r="D50" i="8"/>
  <c r="K49" i="8"/>
  <c r="I49" i="8"/>
  <c r="G49" i="8"/>
  <c r="D49" i="8"/>
  <c r="K48" i="8"/>
  <c r="I48" i="8"/>
  <c r="G48" i="8"/>
  <c r="D48" i="8"/>
  <c r="K47" i="8"/>
  <c r="I47" i="8"/>
  <c r="G47" i="8"/>
  <c r="D47" i="8"/>
  <c r="K46" i="8"/>
  <c r="I46" i="8"/>
  <c r="G46" i="8"/>
  <c r="D46" i="8"/>
  <c r="L46" i="8" s="1"/>
  <c r="K45" i="8"/>
  <c r="I45" i="8"/>
  <c r="G45" i="8"/>
  <c r="D45" i="8"/>
  <c r="K44" i="8"/>
  <c r="I44" i="8"/>
  <c r="G44" i="8"/>
  <c r="D44" i="8"/>
  <c r="K43" i="8"/>
  <c r="I43" i="8"/>
  <c r="G43" i="8"/>
  <c r="D43" i="8"/>
  <c r="L43" i="8" s="1"/>
  <c r="K42" i="8"/>
  <c r="I42" i="8"/>
  <c r="G42" i="8"/>
  <c r="D42" i="8"/>
  <c r="K41" i="8"/>
  <c r="I41" i="8"/>
  <c r="G41" i="8"/>
  <c r="D41" i="8"/>
  <c r="K40" i="8"/>
  <c r="I40" i="8"/>
  <c r="G40" i="8"/>
  <c r="D40" i="8"/>
  <c r="L40" i="8" s="1"/>
  <c r="K39" i="8"/>
  <c r="I39" i="8"/>
  <c r="G39" i="8"/>
  <c r="D39" i="8"/>
  <c r="K38" i="8"/>
  <c r="I38" i="8"/>
  <c r="G38" i="8"/>
  <c r="D38" i="8"/>
  <c r="K37" i="8"/>
  <c r="I37" i="8"/>
  <c r="G37" i="8"/>
  <c r="D37" i="8"/>
  <c r="L37" i="8" s="1"/>
  <c r="K36" i="8"/>
  <c r="I36" i="8"/>
  <c r="G36" i="8"/>
  <c r="D36" i="8"/>
  <c r="K35" i="8"/>
  <c r="I35" i="8"/>
  <c r="G35" i="8"/>
  <c r="D35" i="8"/>
  <c r="K34" i="8"/>
  <c r="I34" i="8"/>
  <c r="G34" i="8"/>
  <c r="D34" i="8"/>
  <c r="L34" i="8" s="1"/>
  <c r="K33" i="8"/>
  <c r="I33" i="8"/>
  <c r="G33" i="8"/>
  <c r="D33" i="8"/>
  <c r="K32" i="8"/>
  <c r="I32" i="8"/>
  <c r="G32" i="8"/>
  <c r="D32" i="8"/>
  <c r="K31" i="8"/>
  <c r="I31" i="8"/>
  <c r="G31" i="8"/>
  <c r="D31" i="8"/>
  <c r="L31" i="8" s="1"/>
  <c r="K30" i="8"/>
  <c r="I30" i="8"/>
  <c r="G30" i="8"/>
  <c r="D30" i="8"/>
  <c r="K29" i="8"/>
  <c r="I29" i="8"/>
  <c r="G29" i="8"/>
  <c r="D29" i="8"/>
  <c r="K28" i="8"/>
  <c r="I28" i="8"/>
  <c r="G28" i="8"/>
  <c r="D28" i="8"/>
  <c r="L28" i="8" s="1"/>
  <c r="K27" i="8"/>
  <c r="I27" i="8"/>
  <c r="G27" i="8"/>
  <c r="D27" i="8"/>
  <c r="K26" i="8"/>
  <c r="I26" i="8"/>
  <c r="G26" i="8"/>
  <c r="D26" i="8"/>
  <c r="K25" i="8"/>
  <c r="I25" i="8"/>
  <c r="G25" i="8"/>
  <c r="D25" i="8"/>
  <c r="L25" i="8" s="1"/>
  <c r="K24" i="8"/>
  <c r="I24" i="8"/>
  <c r="G24" i="8"/>
  <c r="D24" i="8"/>
  <c r="K23" i="8"/>
  <c r="I23" i="8"/>
  <c r="G23" i="8"/>
  <c r="D23" i="8"/>
  <c r="K22" i="8"/>
  <c r="I22" i="8"/>
  <c r="G22" i="8"/>
  <c r="D22" i="8"/>
  <c r="L22" i="8" s="1"/>
  <c r="K21" i="8"/>
  <c r="I21" i="8"/>
  <c r="G21" i="8"/>
  <c r="D21" i="8"/>
  <c r="K20" i="8"/>
  <c r="I20" i="8"/>
  <c r="G20" i="8"/>
  <c r="D20" i="8"/>
  <c r="K19" i="8"/>
  <c r="I19" i="8"/>
  <c r="G19" i="8"/>
  <c r="D19" i="8"/>
  <c r="L19" i="8" s="1"/>
  <c r="K18" i="8"/>
  <c r="I18" i="8"/>
  <c r="G18" i="8"/>
  <c r="D18" i="8"/>
  <c r="K17" i="8"/>
  <c r="I17" i="8"/>
  <c r="G17" i="8"/>
  <c r="D17" i="8"/>
  <c r="K16" i="8"/>
  <c r="I16" i="8"/>
  <c r="G16" i="8"/>
  <c r="D16" i="8"/>
  <c r="L16" i="8" s="1"/>
  <c r="K15" i="8"/>
  <c r="I15" i="8"/>
  <c r="G15" i="8"/>
  <c r="D15" i="8"/>
  <c r="K14" i="8"/>
  <c r="I14" i="8"/>
  <c r="G14" i="8"/>
  <c r="D14" i="8"/>
  <c r="K13" i="8"/>
  <c r="I13" i="8"/>
  <c r="G13" i="8"/>
  <c r="D13" i="8"/>
  <c r="L13" i="8" s="1"/>
  <c r="K12" i="8"/>
  <c r="I12" i="8"/>
  <c r="G12" i="8"/>
  <c r="D12" i="8"/>
  <c r="K11" i="8"/>
  <c r="I11" i="8"/>
  <c r="G11" i="8"/>
  <c r="D11" i="8"/>
  <c r="K10" i="8"/>
  <c r="I10" i="8"/>
  <c r="G10" i="8"/>
  <c r="D10" i="8"/>
  <c r="L10" i="8" s="1"/>
  <c r="K9" i="8"/>
  <c r="I9" i="8"/>
  <c r="G9" i="8"/>
  <c r="D9" i="8"/>
  <c r="K8" i="8"/>
  <c r="I8" i="8"/>
  <c r="G8" i="8"/>
  <c r="D8" i="8"/>
  <c r="K7" i="8"/>
  <c r="I7" i="8"/>
  <c r="G7" i="8"/>
  <c r="D7" i="8"/>
  <c r="L7" i="8" s="1"/>
  <c r="K6" i="8"/>
  <c r="I6" i="8"/>
  <c r="G6" i="8"/>
  <c r="D6" i="8"/>
  <c r="K5" i="8"/>
  <c r="I5" i="8"/>
  <c r="G5" i="8"/>
  <c r="D5" i="8"/>
  <c r="K4" i="8"/>
  <c r="I4" i="8"/>
  <c r="G4" i="8"/>
  <c r="D4" i="8"/>
  <c r="L4" i="8" s="1"/>
  <c r="L52" i="8" l="1"/>
  <c r="I68" i="8"/>
  <c r="L49" i="8"/>
  <c r="L67" i="8"/>
  <c r="L15" i="8"/>
  <c r="L27" i="8"/>
  <c r="L39" i="8"/>
  <c r="L42" i="8"/>
  <c r="L45" i="8"/>
  <c r="L51" i="8"/>
  <c r="L54" i="8"/>
  <c r="L57" i="8"/>
  <c r="L63" i="8"/>
  <c r="L66" i="8"/>
  <c r="L6" i="8"/>
  <c r="L9" i="8"/>
  <c r="L12" i="8"/>
  <c r="L18" i="8"/>
  <c r="L21" i="8"/>
  <c r="L24" i="8"/>
  <c r="L30" i="8"/>
  <c r="L33" i="8"/>
  <c r="L36" i="8"/>
  <c r="L48" i="8"/>
  <c r="L60" i="8"/>
  <c r="L5" i="8"/>
  <c r="L8" i="8"/>
  <c r="L11" i="8"/>
  <c r="L14" i="8"/>
  <c r="L17" i="8"/>
  <c r="L20" i="8"/>
  <c r="L23" i="8"/>
  <c r="L26" i="8"/>
  <c r="L29" i="8"/>
  <c r="L32" i="8"/>
  <c r="L35" i="8"/>
  <c r="L38" i="8"/>
  <c r="L41" i="8"/>
  <c r="L44" i="8"/>
  <c r="L47" i="8"/>
  <c r="L50" i="8"/>
  <c r="L53" i="8"/>
  <c r="L56" i="8"/>
  <c r="L59" i="8"/>
  <c r="L62" i="8"/>
  <c r="L65" i="8"/>
  <c r="K68" i="8"/>
  <c r="D68" i="8"/>
  <c r="G68" i="8"/>
  <c r="L68" i="8" l="1"/>
  <c r="B22" i="4"/>
  <c r="B4" i="4"/>
  <c r="I4" i="7"/>
  <c r="E67" i="3"/>
  <c r="D30" i="5"/>
  <c r="I30" i="4"/>
  <c r="I29" i="4"/>
  <c r="I28" i="4"/>
  <c r="I27" i="4"/>
  <c r="I26" i="4"/>
  <c r="I25" i="4"/>
  <c r="I24" i="4"/>
  <c r="I23" i="4"/>
  <c r="H22" i="4"/>
  <c r="I22" i="4" s="1"/>
  <c r="I21" i="4"/>
  <c r="I20" i="4"/>
  <c r="I19" i="4"/>
  <c r="I18" i="4"/>
  <c r="I17" i="4"/>
  <c r="I16" i="4"/>
  <c r="I15" i="4"/>
  <c r="I14" i="4"/>
  <c r="H13" i="4"/>
  <c r="I13" i="4" s="1"/>
  <c r="I12" i="4"/>
  <c r="I11" i="4"/>
  <c r="I10" i="4"/>
  <c r="I9" i="4"/>
  <c r="I8" i="4"/>
  <c r="I7" i="4"/>
  <c r="I6" i="4"/>
  <c r="I5" i="4"/>
  <c r="I4" i="4"/>
  <c r="I31" i="4" l="1"/>
  <c r="H31" i="4"/>
  <c r="K4" i="7"/>
  <c r="D4" i="7"/>
  <c r="G4" i="7"/>
  <c r="L4" i="7" l="1"/>
  <c r="D67" i="3"/>
  <c r="F67" i="3"/>
  <c r="C67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3" i="3"/>
  <c r="G67" i="3" l="1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K23" i="4"/>
  <c r="K24" i="4"/>
  <c r="K25" i="4"/>
  <c r="K26" i="4"/>
  <c r="K27" i="4"/>
  <c r="K28" i="4"/>
  <c r="K29" i="4"/>
  <c r="K30" i="4"/>
  <c r="J22" i="4"/>
  <c r="K22" i="4" s="1"/>
  <c r="K14" i="4"/>
  <c r="K15" i="4"/>
  <c r="K16" i="4"/>
  <c r="K17" i="4"/>
  <c r="K18" i="4"/>
  <c r="K19" i="4"/>
  <c r="K20" i="4"/>
  <c r="K21" i="4"/>
  <c r="J13" i="4"/>
  <c r="J31" i="4" l="1"/>
  <c r="K13" i="4"/>
  <c r="K11" i="4"/>
  <c r="K12" i="4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1" i="6"/>
  <c r="D10" i="6"/>
  <c r="D9" i="6"/>
  <c r="D8" i="6"/>
  <c r="D7" i="6"/>
  <c r="D6" i="6"/>
  <c r="D5" i="6"/>
  <c r="D4" i="6"/>
  <c r="F12" i="5"/>
  <c r="F3" i="5"/>
  <c r="G30" i="4"/>
  <c r="D30" i="4"/>
  <c r="L30" i="4" s="1"/>
  <c r="G29" i="4"/>
  <c r="D29" i="4"/>
  <c r="G28" i="4"/>
  <c r="D28" i="4"/>
  <c r="L28" i="4" s="1"/>
  <c r="G27" i="4"/>
  <c r="D27" i="4"/>
  <c r="L27" i="4" s="1"/>
  <c r="G26" i="4"/>
  <c r="D26" i="4"/>
  <c r="G25" i="4"/>
  <c r="D25" i="4"/>
  <c r="G24" i="4"/>
  <c r="D24" i="4"/>
  <c r="L24" i="4" s="1"/>
  <c r="G23" i="4"/>
  <c r="D23" i="4"/>
  <c r="F22" i="4"/>
  <c r="E22" i="4"/>
  <c r="C22" i="4"/>
  <c r="G21" i="4"/>
  <c r="D21" i="4"/>
  <c r="L21" i="4" s="1"/>
  <c r="G20" i="4"/>
  <c r="D20" i="4"/>
  <c r="G19" i="4"/>
  <c r="D19" i="4"/>
  <c r="L19" i="4" s="1"/>
  <c r="G18" i="4"/>
  <c r="D18" i="4"/>
  <c r="G17" i="4"/>
  <c r="D17" i="4"/>
  <c r="G16" i="4"/>
  <c r="D16" i="4"/>
  <c r="G15" i="4"/>
  <c r="D15" i="4"/>
  <c r="L15" i="4" s="1"/>
  <c r="G14" i="4"/>
  <c r="D14" i="4"/>
  <c r="F13" i="4"/>
  <c r="E13" i="4"/>
  <c r="C13" i="4"/>
  <c r="B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F4" i="4"/>
  <c r="E4" i="4"/>
  <c r="C4" i="4"/>
  <c r="L26" i="4" l="1"/>
  <c r="L14" i="4"/>
  <c r="L16" i="4"/>
  <c r="L25" i="4"/>
  <c r="L20" i="4"/>
  <c r="L23" i="4"/>
  <c r="L29" i="4"/>
  <c r="L18" i="4"/>
  <c r="L12" i="4"/>
  <c r="L17" i="4"/>
  <c r="L11" i="4"/>
  <c r="D12" i="6"/>
  <c r="C30" i="6"/>
  <c r="D3" i="6"/>
  <c r="D22" i="4"/>
  <c r="G22" i="4"/>
  <c r="F21" i="5"/>
  <c r="C31" i="4"/>
  <c r="B30" i="5"/>
  <c r="C30" i="5"/>
  <c r="G13" i="4"/>
  <c r="E31" i="4"/>
  <c r="F31" i="4"/>
  <c r="G4" i="4"/>
  <c r="K10" i="4"/>
  <c r="L10" i="4" s="1"/>
  <c r="D13" i="4"/>
  <c r="D4" i="4"/>
  <c r="B31" i="4"/>
  <c r="B30" i="6"/>
  <c r="D30" i="6" l="1"/>
  <c r="L22" i="4"/>
  <c r="L13" i="4"/>
  <c r="D31" i="4"/>
  <c r="F30" i="5"/>
  <c r="G31" i="4"/>
  <c r="K9" i="4"/>
  <c r="L9" i="4" s="1"/>
  <c r="K8" i="4" l="1"/>
  <c r="L8" i="4" s="1"/>
  <c r="K7" i="4" l="1"/>
  <c r="L7" i="4" s="1"/>
  <c r="K6" i="4" l="1"/>
  <c r="L6" i="4" s="1"/>
  <c r="K5" i="4" l="1"/>
  <c r="L5" i="4" s="1"/>
  <c r="K4" i="4" l="1"/>
  <c r="L4" i="4" s="1"/>
  <c r="K31" i="4" l="1"/>
  <c r="L31" i="4" s="1"/>
</calcChain>
</file>

<file path=xl/sharedStrings.xml><?xml version="1.0" encoding="utf-8"?>
<sst xmlns="http://schemas.openxmlformats.org/spreadsheetml/2006/main" count="303" uniqueCount="113">
  <si>
    <t>VOTER STATUS</t>
  </si>
  <si>
    <t>DEM</t>
  </si>
  <si>
    <t>REP</t>
  </si>
  <si>
    <t>UAF - DEM</t>
  </si>
  <si>
    <t>UAF - REP</t>
  </si>
  <si>
    <t>GRAND TOTAL</t>
  </si>
  <si>
    <t>Preference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</si>
  <si>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</si>
  <si>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</si>
  <si>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</si>
  <si>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</si>
  <si>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</si>
  <si>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</si>
  <si>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</si>
  <si>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</si>
  <si>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</si>
  <si>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</si>
  <si>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</si>
  <si>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</si>
  <si>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</si>
  <si>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</si>
  <si>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</si>
  <si>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</si>
  <si>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</si>
  <si>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</si>
  <si>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</si>
  <si>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</si>
  <si>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</si>
  <si>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</si>
  <si>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</si>
  <si>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</si>
  <si>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</si>
  <si>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</si>
  <si>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</si>
  <si>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</si>
  <si>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</si>
  <si>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</si>
  <si>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</si>
  <si>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</si>
  <si>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</si>
  <si>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</si>
  <si>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</si>
  <si>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</si>
  <si>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</si>
  <si>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</si>
  <si>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</si>
  <si>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</si>
  <si>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</si>
  <si>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</si>
  <si>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</si>
  <si>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</si>
  <si>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</si>
  <si>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</si>
  <si>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</si>
  <si>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</si>
  <si>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</si>
  <si>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</si>
  <si>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</si>
  <si>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</si>
  <si>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</si>
  <si>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</si>
  <si>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</si>
  <si>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</si>
  <si>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</si>
  <si>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</si>
  <si>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</si>
  <si>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</si>
  <si>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</si>
  <si>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</si>
  <si>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</si>
  <si>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</si>
  <si>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</si>
  <si>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</si>
  <si>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</si>
  <si>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</si>
  <si>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</si>
  <si>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</si>
  <si>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</si>
  <si>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</si>
  <si>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</si>
  <si>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</si>
  <si>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</si>
  <si>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</si>
  <si>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</si>
  <si>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</si>
  <si>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</si>
  <si>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</si>
  <si>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</si>
  <si>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</si>
  <si>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</si>
  <si>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IN PERSON BALLOTS</t>
  </si>
  <si>
    <t>RETURNED BALLOTS</t>
  </si>
  <si>
    <t>UNAFFILIATED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</si>
  <si>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</si>
  <si>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</si>
  <si>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</si>
  <si>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</si>
  <si>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</si>
  <si>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</si>
  <si>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r>
      <t>Eligible Registered Voter Counts</t>
    </r>
    <r>
      <rPr>
        <sz val="11"/>
        <color theme="1"/>
        <rFont val="Calibri"/>
        <family val="2"/>
      </rPr>
      <t xml:space="preserve"> for the Primary Election</t>
    </r>
  </si>
  <si>
    <t>X</t>
  </si>
  <si>
    <t>UAF - No Major Party</t>
  </si>
  <si>
    <t>(Includes Affiliated Major Party Voters, Unaffiliated Voters with Major Party Preference, and Unaffiliated Voters with No Major Party Preference for this election)</t>
  </si>
  <si>
    <t>NON-PARTISAN</t>
  </si>
  <si>
    <t>NON-PARTISAN Total</t>
  </si>
  <si>
    <t>DEM TOTAL</t>
  </si>
  <si>
    <t>REP TOTAL</t>
  </si>
  <si>
    <t>NON-PARTISAN TOTAL</t>
  </si>
  <si>
    <t>IN PERSON</t>
  </si>
  <si>
    <t>MAIL</t>
  </si>
  <si>
    <t>TOTAL</t>
  </si>
  <si>
    <t>ACTIVE</t>
  </si>
  <si>
    <t>VOTER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</si>
</sst>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0" fontId="5" fillId="0" borderId="0" xfId="1"/>
    <xf numFmtId="3" fontId="5" fillId="0" borderId="1" xfId="1" applyNumberFormat="1" applyFont="1" applyFill="1" applyBorder="1"/>
    <xf numFmtId="3" fontId="5" fillId="0" borderId="1" xfId="1" applyNumberFormat="1" applyBorder="1"/>
    <xf numFmtId="3" fontId="5" fillId="0" borderId="0" xfId="1" applyNumberFormat="1"/>
    <xf numFmtId="3" fontId="6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5" fillId="0" borderId="1" xfId="1" applyNumberFormat="1" applyBorder="1" applyAlignment="1">
      <alignment horizontal="left"/>
    </xf>
    <xf numFmtId="3" fontId="6" fillId="0" borderId="1" xfId="1" applyNumberFormat="1" applyFont="1" applyBorder="1"/>
    <xf numFmtId="3" fontId="6" fillId="0" borderId="1" xfId="1" applyNumberFormat="1" applyFont="1" applyBorder="1" applyAlignment="1">
      <alignment horizontal="left"/>
    </xf>
    <xf numFmtId="3" fontId="6" fillId="4" borderId="1" xfId="1" applyNumberFormat="1" applyFont="1" applyFill="1" applyBorder="1"/>
    <xf numFmtId="3" fontId="5" fillId="0" borderId="1" xfId="1" applyNumberFormat="1" applyBorder="1" applyAlignment="1">
      <alignment horizontal="left" indent="1"/>
    </xf>
    <xf numFmtId="3" fontId="5" fillId="4" borderId="1" xfId="1" applyNumberFormat="1" applyFont="1" applyFill="1" applyBorder="1"/>
    <xf numFmtId="3" fontId="5" fillId="0" borderId="1" xfId="1" applyNumberFormat="1" applyFont="1" applyBorder="1"/>
    <xf numFmtId="3" fontId="5" fillId="0" borderId="3" xfId="1" applyNumberFormat="1" applyBorder="1" applyAlignment="1">
      <alignment horizontal="left"/>
    </xf>
    <xf numFmtId="3" fontId="6" fillId="3" borderId="1" xfId="1" applyNumberFormat="1" applyFont="1" applyFill="1" applyBorder="1" applyAlignment="1">
      <alignment horizontal="left"/>
    </xf>
    <xf numFmtId="3" fontId="6" fillId="2" borderId="1" xfId="1" applyNumberFormat="1" applyFont="1" applyFill="1" applyBorder="1"/>
    <xf numFmtId="3" fontId="5" fillId="2" borderId="0" xfId="1" applyNumberFormat="1" applyFill="1"/>
    <xf numFmtId="3" fontId="6" fillId="5" borderId="1" xfId="1" applyNumberFormat="1" applyFont="1" applyFill="1" applyBorder="1" applyAlignment="1">
      <alignment horizontal="center"/>
    </xf>
    <xf numFmtId="3" fontId="6" fillId="3" borderId="2" xfId="1" applyNumberFormat="1" applyFont="1" applyFill="1" applyBorder="1" applyAlignment="1"/>
    <xf numFmtId="3" fontId="6" fillId="0" borderId="3" xfId="1" applyNumberFormat="1" applyFont="1" applyBorder="1"/>
    <xf numFmtId="3" fontId="6" fillId="2" borderId="2" xfId="1" applyNumberFormat="1" applyFont="1" applyFill="1" applyBorder="1" applyAlignment="1"/>
    <xf numFmtId="3" fontId="6" fillId="3" borderId="3" xfId="1" applyNumberFormat="1" applyFont="1" applyFill="1" applyBorder="1"/>
    <xf numFmtId="3" fontId="6" fillId="3" borderId="4" xfId="1" applyNumberFormat="1" applyFont="1" applyFill="1" applyBorder="1" applyAlignment="1">
      <alignment horizontal="center"/>
    </xf>
    <xf numFmtId="3" fontId="6" fillId="3" borderId="3" xfId="1" applyNumberFormat="1" applyFont="1" applyFill="1" applyBorder="1" applyAlignment="1">
      <alignment horizontal="center"/>
    </xf>
    <xf numFmtId="0" fontId="5" fillId="2" borderId="2" xfId="1" applyFill="1" applyBorder="1"/>
    <xf numFmtId="3" fontId="6" fillId="3" borderId="3" xfId="1" applyNumberFormat="1" applyFont="1" applyFill="1" applyBorder="1" applyAlignment="1">
      <alignment wrapText="1"/>
    </xf>
    <xf numFmtId="3" fontId="5" fillId="0" borderId="1" xfId="1" applyNumberForma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3" fontId="6" fillId="0" borderId="3" xfId="1" applyNumberFormat="1" applyFont="1" applyBorder="1" applyAlignment="1">
      <alignment horizontal="right"/>
    </xf>
    <xf numFmtId="3" fontId="6" fillId="3" borderId="1" xfId="1" applyNumberFormat="1" applyFont="1" applyFill="1" applyBorder="1" applyAlignment="1">
      <alignment horizontal="right"/>
    </xf>
    <xf numFmtId="3" fontId="6" fillId="0" borderId="1" xfId="1" applyNumberFormat="1" applyFont="1" applyBorder="1" applyProtection="1"/>
    <xf numFmtId="3" fontId="6" fillId="4" borderId="1" xfId="1" applyNumberFormat="1" applyFont="1" applyFill="1" applyBorder="1" applyProtection="1"/>
    <xf numFmtId="3" fontId="6" fillId="0" borderId="1" xfId="1" applyNumberFormat="1" applyFont="1" applyBorder="1" applyAlignment="1" applyProtection="1">
      <alignment horizontal="right"/>
    </xf>
    <xf numFmtId="3" fontId="5" fillId="0" borderId="1" xfId="1" applyNumberFormat="1" applyBorder="1" applyProtection="1">
      <protection locked="0"/>
    </xf>
    <xf numFmtId="3" fontId="5" fillId="0" borderId="1" xfId="1" applyNumberFormat="1" applyBorder="1" applyAlignment="1" applyProtection="1">
      <alignment horizontal="right"/>
      <protection locked="0"/>
    </xf>
    <xf numFmtId="3" fontId="5" fillId="0" borderId="1" xfId="1" applyNumberFormat="1" applyFont="1" applyBorder="1" applyAlignment="1" applyProtection="1">
      <alignment horizontal="right"/>
      <protection locked="0"/>
    </xf>
    <xf numFmtId="164" fontId="0" fillId="0" borderId="1" xfId="2" applyNumberFormat="1" applyFont="1" applyBorder="1"/>
    <xf numFmtId="0" fontId="5" fillId="0" borderId="1" xfId="1" applyBorder="1"/>
    <xf numFmtId="3" fontId="6" fillId="2" borderId="8" xfId="1" applyNumberFormat="1" applyFont="1" applyFill="1" applyBorder="1" applyAlignment="1"/>
    <xf numFmtId="3" fontId="3" fillId="4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Protection="1"/>
    <xf numFmtId="3" fontId="6" fillId="0" borderId="1" xfId="1" applyNumberFormat="1" applyFont="1" applyFill="1" applyBorder="1"/>
    <xf numFmtId="0" fontId="5" fillId="2" borderId="11" xfId="1" applyFill="1" applyBorder="1"/>
    <xf numFmtId="3" fontId="5" fillId="0" borderId="1" xfId="1" applyNumberFormat="1" applyFill="1" applyBorder="1"/>
    <xf numFmtId="3" fontId="6" fillId="2" borderId="1" xfId="1" applyNumberFormat="1" applyFont="1" applyFill="1" applyBorder="1" applyProtection="1"/>
    <xf numFmtId="3" fontId="2" fillId="2" borderId="0" xfId="3" applyNumberFormat="1" applyFill="1"/>
    <xf numFmtId="3" fontId="6" fillId="2" borderId="8" xfId="3" applyNumberFormat="1" applyFont="1" applyFill="1" applyBorder="1" applyAlignment="1">
      <alignment horizontal="center"/>
    </xf>
    <xf numFmtId="3" fontId="6" fillId="2" borderId="8" xfId="3" applyNumberFormat="1" applyFont="1" applyFill="1" applyBorder="1"/>
    <xf numFmtId="0" fontId="0" fillId="2" borderId="0" xfId="0" applyFill="1"/>
    <xf numFmtId="3" fontId="6" fillId="3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1" xfId="0" applyFill="1" applyBorder="1"/>
    <xf numFmtId="3" fontId="6" fillId="3" borderId="5" xfId="3" applyNumberFormat="1" applyFont="1" applyFill="1" applyBorder="1"/>
    <xf numFmtId="3" fontId="6" fillId="3" borderId="12" xfId="3" applyNumberFormat="1" applyFont="1" applyFill="1" applyBorder="1" applyAlignment="1">
      <alignment horizontal="center"/>
    </xf>
    <xf numFmtId="3" fontId="2" fillId="0" borderId="1" xfId="3" applyNumberFormat="1" applyBorder="1" applyAlignment="1">
      <alignment horizontal="left"/>
    </xf>
    <xf numFmtId="3" fontId="2" fillId="0" borderId="1" xfId="3" applyNumberFormat="1" applyBorder="1" applyAlignment="1">
      <alignment horizontal="right"/>
    </xf>
    <xf numFmtId="3" fontId="2" fillId="6" borderId="1" xfId="3" applyNumberFormat="1" applyFill="1" applyBorder="1" applyAlignment="1">
      <alignment horizontal="right"/>
    </xf>
    <xf numFmtId="3" fontId="6" fillId="0" borderId="1" xfId="3" applyNumberFormat="1" applyFont="1" applyBorder="1"/>
    <xf numFmtId="3" fontId="6" fillId="3" borderId="1" xfId="3" applyNumberFormat="1" applyFont="1" applyFill="1" applyBorder="1" applyAlignment="1">
      <alignment horizontal="left"/>
    </xf>
    <xf numFmtId="3" fontId="6" fillId="3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/>
    <xf numFmtId="3" fontId="6" fillId="2" borderId="1" xfId="3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4" fillId="3" borderId="1" xfId="4" applyNumberFormat="1" applyFont="1" applyFill="1" applyBorder="1" applyAlignment="1">
      <alignment horizontal="center"/>
    </xf>
    <xf numFmtId="3" fontId="4" fillId="5" borderId="1" xfId="4" applyNumberFormat="1" applyFont="1" applyFill="1" applyBorder="1" applyAlignment="1">
      <alignment horizontal="center" wrapText="1"/>
    </xf>
    <xf numFmtId="0" fontId="1" fillId="0" borderId="0" xfId="4"/>
    <xf numFmtId="3" fontId="4" fillId="5" borderId="1" xfId="4" applyNumberFormat="1" applyFont="1" applyFill="1" applyBorder="1" applyAlignment="1">
      <alignment horizontal="center"/>
    </xf>
    <xf numFmtId="3" fontId="1" fillId="0" borderId="1" xfId="4" applyNumberFormat="1" applyBorder="1"/>
    <xf numFmtId="3" fontId="4" fillId="0" borderId="1" xfId="4" applyNumberFormat="1" applyFont="1" applyBorder="1"/>
    <xf numFmtId="3" fontId="4" fillId="2" borderId="1" xfId="4" applyNumberFormat="1" applyFont="1" applyFill="1" applyBorder="1"/>
    <xf numFmtId="3" fontId="4" fillId="3" borderId="1" xfId="4" applyNumberFormat="1" applyFont="1" applyFill="1" applyBorder="1"/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3" fontId="6" fillId="2" borderId="0" xfId="1" applyNumberFormat="1" applyFont="1" applyFill="1" applyAlignment="1">
      <alignment horizontal="center"/>
    </xf>
    <xf numFmtId="0" fontId="6" fillId="0" borderId="0" xfId="0" applyFont="1"/>
    <xf numFmtId="0" fontId="0" fillId="7" borderId="0" xfId="0" applyFill="1"/>
    <xf numFmtId="3" fontId="4" fillId="2" borderId="1" xfId="4" applyNumberFormat="1" applyFont="1" applyFill="1" applyBorder="1" applyAlignment="1">
      <alignment horizontal="center"/>
    </xf>
    <xf numFmtId="3" fontId="4" fillId="3" borderId="1" xfId="4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3" fontId="6" fillId="3" borderId="6" xfId="1" applyNumberFormat="1" applyFont="1" applyFill="1" applyBorder="1" applyAlignment="1">
      <alignment horizontal="center"/>
    </xf>
    <xf numFmtId="3" fontId="6" fillId="3" borderId="4" xfId="1" applyNumberFormat="1" applyFont="1" applyFill="1" applyBorder="1" applyAlignment="1">
      <alignment horizontal="center"/>
    </xf>
    <xf numFmtId="3" fontId="6" fillId="3" borderId="7" xfId="1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6" fillId="3" borderId="7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wrapText="1"/>
    </xf>
    <xf numFmtId="3" fontId="6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3" fontId="6" fillId="3" borderId="2" xfId="3" applyNumberFormat="1" applyFont="1" applyFill="1" applyBorder="1" applyAlignment="1">
      <alignment horizontal="center" wrapText="1"/>
    </xf>
    <xf numFmtId="3" fontId="6" fillId="3" borderId="3" xfId="3" applyNumberFormat="1" applyFont="1" applyFill="1" applyBorder="1" applyAlignment="1">
      <alignment horizontal="center" wrapText="1"/>
    </xf>
  </cellXfs>
  <cellStyles count="5">
    <cellStyle name="Comma" xfId="2" builtinId="3"/>
    <cellStyle name="Normal" xfId="0" builtinId="0"/>
    <cellStyle name="Normal 2" xfId="1" xr:uid="{F619CC17-5DB6-4FE4-B506-B353259DD901}"/>
    <cellStyle name="Normal 2 2" xfId="3" xr:uid="{C128530C-C1FD-4334-ABC3-113F37100748}"/>
    <cellStyle name="Normal 2 3" xfId="4" xr:uid="{042BAEF8-D66B-4745-9D3A-166055B15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B847-5AAA-49D9-9877-0731EDD382CA}">
  <dimension ref="A1:G8"/>
  <sheetViews>
    <sheetView workbookViewId="0">
      <selection activeCell="D28" sqref="D28"/>
    </sheetView>
  </sheetViews>
  <sheetFormatPr defaultColWidth="8.6640625" defaultRowHeight="14.4" x14ac:dyDescent="0.3"/>
  <cols>
    <col min="1" max="1" width="14.33203125" style="70" bestFit="1" customWidth="1"/>
    <col min="2" max="6" width="11.44140625" style="70" customWidth="1"/>
    <col min="7" max="7" width="13.6640625" style="70" bestFit="1" customWidth="1"/>
    <col min="8" max="16384" width="8.6640625" style="70"/>
  </cols>
  <sheetData>
    <row r="1" spans="1:7" ht="28.8" x14ac:dyDescent="0.3">
      <c r="A1" s="81" t="s">
        <v>0</v>
      </c>
      <c r="B1" s="82" t="s">
        <v>1</v>
      </c>
      <c r="C1" s="82" t="s">
        <v>2</v>
      </c>
      <c r="D1" s="68" t="s">
        <v>3</v>
      </c>
      <c r="E1" s="68" t="s">
        <v>4</v>
      </c>
      <c r="F1" s="69" t="s">
        <v>101</v>
      </c>
      <c r="G1" s="81" t="s">
        <v>5</v>
      </c>
    </row>
    <row r="2" spans="1:7" x14ac:dyDescent="0.3">
      <c r="A2" s="81"/>
      <c r="B2" s="82"/>
      <c r="C2" s="82"/>
      <c r="D2" s="68" t="s">
        <v>6</v>
      </c>
      <c r="E2" s="68" t="s">
        <v>6</v>
      </c>
      <c r="F2" s="71" t="s">
        <v>6</v>
      </c>
      <c r="G2" s="81"/>
    </row>
    <row r="3" spans="1:7" x14ac:dyDescent="0.3">
      <c r="A3" s="72" t="s">
        <v>7</v>
      </c>
      <c r="B3" s="38">
        <v>1069035</v>
      </c>
      <c r="C3" s="38">
        <v>957020</v>
      </c>
      <c r="D3" s="72">
        <v>41520</v>
      </c>
      <c r="E3" s="72">
        <v>26352</v>
      </c>
      <c r="F3" s="72">
        <v>1646980</v>
      </c>
      <c r="G3" s="73">
        <f>SUM(B3:F3)</f>
        <v>3740907</v>
      </c>
    </row>
    <row r="4" spans="1:7" x14ac:dyDescent="0.3">
      <c r="A4" s="72" t="s">
        <v>8</v>
      </c>
      <c r="B4" s="38">
        <v>116908</v>
      </c>
      <c r="C4" s="38">
        <v>104158</v>
      </c>
      <c r="D4" s="72">
        <v>3791</v>
      </c>
      <c r="E4" s="72">
        <v>1566</v>
      </c>
      <c r="F4" s="72">
        <v>214519</v>
      </c>
      <c r="G4" s="73">
        <f>SUM(B4:F4)</f>
        <v>440942</v>
      </c>
    </row>
    <row r="5" spans="1:7" x14ac:dyDescent="0.3">
      <c r="A5" s="74" t="s">
        <v>9</v>
      </c>
      <c r="B5" s="75">
        <f t="shared" ref="B5:E5" si="0">SUM(B3:B4)</f>
        <v>1185943</v>
      </c>
      <c r="C5" s="75">
        <f t="shared" si="0"/>
        <v>1061178</v>
      </c>
      <c r="D5" s="75">
        <f t="shared" si="0"/>
        <v>45311</v>
      </c>
      <c r="E5" s="75">
        <f t="shared" si="0"/>
        <v>27918</v>
      </c>
      <c r="F5" s="75">
        <f>SUM(F3:F4)</f>
        <v>1861499</v>
      </c>
      <c r="G5" s="74">
        <f>SUM(B5:F5)</f>
        <v>4181849</v>
      </c>
    </row>
    <row r="7" spans="1:7" x14ac:dyDescent="0.3">
      <c r="A7" s="76" t="s">
        <v>99</v>
      </c>
    </row>
    <row r="8" spans="1:7" x14ac:dyDescent="0.3">
      <c r="A8" s="77" t="s">
        <v>102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G67"/>
  <sheetViews>
    <sheetView workbookViewId="0">
      <pane ySplit="2" topLeftCell="A49" activePane="bottomLeft" state="frozen"/>
      <selection pane="bottomLeft" activeCell="A4" sqref="A4"/>
    </sheetView>
  </sheetViews>
  <sheetFormatPr defaultColWidth="18.6640625" defaultRowHeight="14.4" x14ac:dyDescent="0.3"/>
  <cols>
    <col min="1" max="16384" width="18.6640625" style="4"/>
  </cols>
  <sheetData>
    <row r="1" spans="1:7" x14ac:dyDescent="0.3">
      <c r="A1" s="17"/>
      <c r="B1" s="78" t="s">
        <v>111</v>
      </c>
      <c r="C1" s="83" t="s">
        <v>95</v>
      </c>
      <c r="D1" s="84"/>
      <c r="E1" s="84"/>
      <c r="F1" s="85"/>
      <c r="G1" s="21"/>
    </row>
    <row r="2" spans="1:7" x14ac:dyDescent="0.3">
      <c r="A2" s="5" t="s">
        <v>10</v>
      </c>
      <c r="B2" s="67" t="s">
        <v>112</v>
      </c>
      <c r="C2" s="6" t="s">
        <v>1</v>
      </c>
      <c r="D2" s="6" t="s">
        <v>2</v>
      </c>
      <c r="E2" s="43" t="s">
        <v>103</v>
      </c>
      <c r="F2" s="6" t="s">
        <v>93</v>
      </c>
      <c r="G2" s="24" t="s">
        <v>9</v>
      </c>
    </row>
    <row r="3" spans="1:7" x14ac:dyDescent="0.3">
      <c r="A3" s="7" t="s">
        <v>11</v>
      </c>
      <c r="B3" s="27">
        <v>285824</v>
      </c>
      <c r="C3" s="27">
        <v>35525</v>
      </c>
      <c r="D3" s="27">
        <v>31950</v>
      </c>
      <c r="E3" s="27">
        <v>0</v>
      </c>
      <c r="F3" s="27">
        <v>5835</v>
      </c>
      <c r="G3" s="8">
        <f t="shared" ref="G3:G34" si="0">SUM(C3:F3)</f>
        <v>73310</v>
      </c>
    </row>
    <row r="4" spans="1:7" x14ac:dyDescent="0.3">
      <c r="A4" s="7" t="s">
        <v>12</v>
      </c>
      <c r="B4" s="27">
        <v>9620</v>
      </c>
      <c r="C4" s="27">
        <v>1309</v>
      </c>
      <c r="D4" s="27">
        <v>1997</v>
      </c>
      <c r="E4" s="27">
        <v>0</v>
      </c>
      <c r="F4" s="27">
        <v>53</v>
      </c>
      <c r="G4" s="8">
        <f t="shared" si="0"/>
        <v>3359</v>
      </c>
    </row>
    <row r="5" spans="1:7" x14ac:dyDescent="0.3">
      <c r="A5" s="7" t="s">
        <v>13</v>
      </c>
      <c r="B5" s="27">
        <v>403578</v>
      </c>
      <c r="C5" s="27">
        <v>56933</v>
      </c>
      <c r="D5" s="27">
        <v>53772</v>
      </c>
      <c r="E5" s="27">
        <v>0</v>
      </c>
      <c r="F5" s="27">
        <v>6384</v>
      </c>
      <c r="G5" s="8">
        <f t="shared" si="0"/>
        <v>117089</v>
      </c>
    </row>
    <row r="6" spans="1:7" x14ac:dyDescent="0.3">
      <c r="A6" s="7" t="s">
        <v>14</v>
      </c>
      <c r="B6" s="27">
        <v>10943</v>
      </c>
      <c r="C6" s="27">
        <v>1196</v>
      </c>
      <c r="D6" s="27">
        <v>3784</v>
      </c>
      <c r="E6" s="27">
        <v>0</v>
      </c>
      <c r="F6" s="27">
        <v>100</v>
      </c>
      <c r="G6" s="8">
        <f t="shared" si="0"/>
        <v>5080</v>
      </c>
    </row>
    <row r="7" spans="1:7" x14ac:dyDescent="0.3">
      <c r="A7" s="7" t="s">
        <v>15</v>
      </c>
      <c r="B7" s="27">
        <v>2584</v>
      </c>
      <c r="C7" s="27">
        <v>178</v>
      </c>
      <c r="D7" s="27">
        <v>1147</v>
      </c>
      <c r="E7" s="27">
        <v>0</v>
      </c>
      <c r="F7" s="27">
        <v>15</v>
      </c>
      <c r="G7" s="8">
        <f t="shared" si="0"/>
        <v>1340</v>
      </c>
    </row>
    <row r="8" spans="1:7" x14ac:dyDescent="0.3">
      <c r="A8" s="7" t="s">
        <v>16</v>
      </c>
      <c r="B8" s="27">
        <v>2752</v>
      </c>
      <c r="C8" s="27">
        <v>276</v>
      </c>
      <c r="D8" s="27">
        <v>775</v>
      </c>
      <c r="E8" s="27">
        <v>0</v>
      </c>
      <c r="F8" s="27">
        <v>11</v>
      </c>
      <c r="G8" s="8">
        <f t="shared" si="0"/>
        <v>1062</v>
      </c>
    </row>
    <row r="9" spans="1:7" x14ac:dyDescent="0.3">
      <c r="A9" s="7" t="s">
        <v>17</v>
      </c>
      <c r="B9" s="27">
        <v>220180</v>
      </c>
      <c r="C9" s="27">
        <v>55733</v>
      </c>
      <c r="D9" s="27">
        <v>18743</v>
      </c>
      <c r="E9" s="27">
        <v>0</v>
      </c>
      <c r="F9" s="27">
        <v>6930</v>
      </c>
      <c r="G9" s="8">
        <f t="shared" si="0"/>
        <v>81406</v>
      </c>
    </row>
    <row r="10" spans="1:7" x14ac:dyDescent="0.3">
      <c r="A10" s="7" t="s">
        <v>18</v>
      </c>
      <c r="B10" s="27">
        <v>51324</v>
      </c>
      <c r="C10" s="27">
        <v>9347</v>
      </c>
      <c r="D10" s="27">
        <v>8303</v>
      </c>
      <c r="E10" s="27">
        <v>0</v>
      </c>
      <c r="F10" s="27">
        <v>156</v>
      </c>
      <c r="G10" s="8">
        <f t="shared" si="0"/>
        <v>17806</v>
      </c>
    </row>
    <row r="11" spans="1:7" x14ac:dyDescent="0.3">
      <c r="A11" s="7" t="s">
        <v>19</v>
      </c>
      <c r="B11" s="27">
        <v>15354</v>
      </c>
      <c r="C11" s="27">
        <v>2659</v>
      </c>
      <c r="D11" s="27">
        <v>3453</v>
      </c>
      <c r="E11" s="27">
        <v>0</v>
      </c>
      <c r="F11" s="27">
        <v>47</v>
      </c>
      <c r="G11" s="8">
        <f t="shared" si="0"/>
        <v>6159</v>
      </c>
    </row>
    <row r="12" spans="1:7" x14ac:dyDescent="0.3">
      <c r="A12" s="7" t="s">
        <v>20</v>
      </c>
      <c r="B12" s="27">
        <v>1248</v>
      </c>
      <c r="C12" s="27">
        <v>39</v>
      </c>
      <c r="D12" s="27">
        <v>425</v>
      </c>
      <c r="E12" s="27">
        <v>0</v>
      </c>
      <c r="F12" s="27">
        <v>102</v>
      </c>
      <c r="G12" s="8">
        <f t="shared" si="0"/>
        <v>566</v>
      </c>
    </row>
    <row r="13" spans="1:7" x14ac:dyDescent="0.3">
      <c r="A13" s="7" t="s">
        <v>21</v>
      </c>
      <c r="B13" s="27">
        <v>7295</v>
      </c>
      <c r="C13" s="27">
        <v>1128</v>
      </c>
      <c r="D13" s="27">
        <v>1164</v>
      </c>
      <c r="E13" s="27">
        <v>0</v>
      </c>
      <c r="F13" s="27">
        <v>41</v>
      </c>
      <c r="G13" s="8">
        <f t="shared" si="0"/>
        <v>2333</v>
      </c>
    </row>
    <row r="14" spans="1:7" x14ac:dyDescent="0.3">
      <c r="A14" s="7" t="s">
        <v>22</v>
      </c>
      <c r="B14" s="27">
        <v>5133</v>
      </c>
      <c r="C14" s="27">
        <v>952</v>
      </c>
      <c r="D14" s="27">
        <v>1115</v>
      </c>
      <c r="E14" s="27">
        <v>0</v>
      </c>
      <c r="F14" s="27">
        <v>8</v>
      </c>
      <c r="G14" s="8">
        <f t="shared" si="0"/>
        <v>2075</v>
      </c>
    </row>
    <row r="15" spans="1:7" x14ac:dyDescent="0.3">
      <c r="A15" s="7" t="s">
        <v>23</v>
      </c>
      <c r="B15" s="27">
        <v>2798</v>
      </c>
      <c r="C15" s="27">
        <v>1047</v>
      </c>
      <c r="D15" s="27">
        <v>240</v>
      </c>
      <c r="E15" s="27">
        <v>0</v>
      </c>
      <c r="F15" s="27">
        <v>24</v>
      </c>
      <c r="G15" s="8">
        <f t="shared" si="0"/>
        <v>1311</v>
      </c>
    </row>
    <row r="16" spans="1:7" x14ac:dyDescent="0.3">
      <c r="A16" s="7" t="s">
        <v>24</v>
      </c>
      <c r="B16" s="27">
        <v>2127</v>
      </c>
      <c r="C16" s="27">
        <v>183</v>
      </c>
      <c r="D16" s="27">
        <v>811</v>
      </c>
      <c r="E16" s="27">
        <v>0</v>
      </c>
      <c r="F16" s="27">
        <v>21</v>
      </c>
      <c r="G16" s="8">
        <f t="shared" si="0"/>
        <v>1015</v>
      </c>
    </row>
    <row r="17" spans="1:7" x14ac:dyDescent="0.3">
      <c r="A17" s="7" t="s">
        <v>25</v>
      </c>
      <c r="B17" s="27">
        <v>4324</v>
      </c>
      <c r="C17" s="27">
        <v>326</v>
      </c>
      <c r="D17" s="27">
        <v>2141</v>
      </c>
      <c r="E17" s="27">
        <v>0</v>
      </c>
      <c r="F17" s="27">
        <v>14</v>
      </c>
      <c r="G17" s="8">
        <f t="shared" si="0"/>
        <v>2481</v>
      </c>
    </row>
    <row r="18" spans="1:7" x14ac:dyDescent="0.3">
      <c r="A18" s="7" t="s">
        <v>26</v>
      </c>
      <c r="B18" s="27">
        <v>21639</v>
      </c>
      <c r="C18" s="27">
        <v>2014</v>
      </c>
      <c r="D18" s="27">
        <v>8020</v>
      </c>
      <c r="E18" s="27">
        <v>0</v>
      </c>
      <c r="F18" s="27">
        <v>57</v>
      </c>
      <c r="G18" s="8">
        <f t="shared" si="0"/>
        <v>10091</v>
      </c>
    </row>
    <row r="19" spans="1:7" x14ac:dyDescent="0.3">
      <c r="A19" s="7" t="s">
        <v>27</v>
      </c>
      <c r="B19" s="27">
        <v>444186</v>
      </c>
      <c r="C19" s="27">
        <v>99077</v>
      </c>
      <c r="D19" s="27">
        <v>27759</v>
      </c>
      <c r="E19" s="27">
        <v>0</v>
      </c>
      <c r="F19" s="27">
        <v>1712</v>
      </c>
      <c r="G19" s="8">
        <f t="shared" si="0"/>
        <v>128548</v>
      </c>
    </row>
    <row r="20" spans="1:7" x14ac:dyDescent="0.3">
      <c r="A20" s="7" t="s">
        <v>28</v>
      </c>
      <c r="B20" s="27">
        <v>1643</v>
      </c>
      <c r="C20" s="27">
        <v>108</v>
      </c>
      <c r="D20" s="27">
        <v>759</v>
      </c>
      <c r="E20" s="27">
        <v>0</v>
      </c>
      <c r="F20" s="27">
        <v>16</v>
      </c>
      <c r="G20" s="8">
        <f t="shared" si="0"/>
        <v>883</v>
      </c>
    </row>
    <row r="21" spans="1:7" x14ac:dyDescent="0.3">
      <c r="A21" s="7" t="s">
        <v>29</v>
      </c>
      <c r="B21" s="27">
        <v>262450</v>
      </c>
      <c r="C21" s="27">
        <v>25472</v>
      </c>
      <c r="D21" s="27">
        <v>56293</v>
      </c>
      <c r="E21" s="27">
        <v>0</v>
      </c>
      <c r="F21" s="27">
        <v>7395</v>
      </c>
      <c r="G21" s="8">
        <f t="shared" si="0"/>
        <v>89160</v>
      </c>
    </row>
    <row r="22" spans="1:7" x14ac:dyDescent="0.3">
      <c r="A22" s="7" t="s">
        <v>30</v>
      </c>
      <c r="B22" s="27">
        <v>33085</v>
      </c>
      <c r="C22" s="27">
        <v>4400</v>
      </c>
      <c r="D22" s="27">
        <v>4426</v>
      </c>
      <c r="E22" s="27">
        <v>0</v>
      </c>
      <c r="F22" s="27">
        <v>269</v>
      </c>
      <c r="G22" s="8">
        <f t="shared" si="0"/>
        <v>9095</v>
      </c>
    </row>
    <row r="23" spans="1:7" x14ac:dyDescent="0.3">
      <c r="A23" s="7" t="s">
        <v>31</v>
      </c>
      <c r="B23" s="27">
        <v>458289</v>
      </c>
      <c r="C23" s="27">
        <v>41495</v>
      </c>
      <c r="D23" s="27">
        <v>88881</v>
      </c>
      <c r="E23" s="27">
        <v>0</v>
      </c>
      <c r="F23" s="27">
        <v>22057</v>
      </c>
      <c r="G23" s="8">
        <f t="shared" si="0"/>
        <v>152433</v>
      </c>
    </row>
    <row r="24" spans="1:7" x14ac:dyDescent="0.3">
      <c r="A24" s="7" t="s">
        <v>32</v>
      </c>
      <c r="B24" s="27">
        <v>21547</v>
      </c>
      <c r="C24" s="27">
        <v>1392</v>
      </c>
      <c r="D24" s="27">
        <v>7120</v>
      </c>
      <c r="E24" s="27">
        <v>0</v>
      </c>
      <c r="F24" s="27">
        <v>66</v>
      </c>
      <c r="G24" s="8">
        <f t="shared" si="0"/>
        <v>8578</v>
      </c>
    </row>
    <row r="25" spans="1:7" x14ac:dyDescent="0.3">
      <c r="A25" s="7" t="s">
        <v>33</v>
      </c>
      <c r="B25" s="27">
        <v>29851</v>
      </c>
      <c r="C25" s="27">
        <v>2863</v>
      </c>
      <c r="D25" s="27">
        <v>8364</v>
      </c>
      <c r="E25" s="27">
        <v>0</v>
      </c>
      <c r="F25" s="27">
        <v>55</v>
      </c>
      <c r="G25" s="8">
        <f t="shared" si="0"/>
        <v>11282</v>
      </c>
    </row>
    <row r="26" spans="1:7" x14ac:dyDescent="0.3">
      <c r="A26" s="7" t="s">
        <v>34</v>
      </c>
      <c r="B26" s="27">
        <v>36174</v>
      </c>
      <c r="C26" s="27">
        <v>4553</v>
      </c>
      <c r="D26" s="27">
        <v>8284</v>
      </c>
      <c r="E26" s="27">
        <v>0</v>
      </c>
      <c r="F26" s="27">
        <v>1536</v>
      </c>
      <c r="G26" s="8">
        <f t="shared" si="0"/>
        <v>14373</v>
      </c>
    </row>
    <row r="27" spans="1:7" x14ac:dyDescent="0.3">
      <c r="A27" s="7" t="s">
        <v>35</v>
      </c>
      <c r="B27" s="27">
        <v>4664</v>
      </c>
      <c r="C27" s="27">
        <v>692</v>
      </c>
      <c r="D27" s="27">
        <v>854</v>
      </c>
      <c r="E27" s="27">
        <v>0</v>
      </c>
      <c r="F27" s="27">
        <v>20</v>
      </c>
      <c r="G27" s="8">
        <f t="shared" si="0"/>
        <v>1566</v>
      </c>
    </row>
    <row r="28" spans="1:7" x14ac:dyDescent="0.3">
      <c r="A28" s="7" t="s">
        <v>36</v>
      </c>
      <c r="B28" s="27">
        <v>11458</v>
      </c>
      <c r="C28" s="27">
        <v>1378</v>
      </c>
      <c r="D28" s="27">
        <v>2392</v>
      </c>
      <c r="E28" s="27">
        <v>0</v>
      </c>
      <c r="F28" s="27">
        <v>53</v>
      </c>
      <c r="G28" s="8">
        <f t="shared" si="0"/>
        <v>3823</v>
      </c>
    </row>
    <row r="29" spans="1:7" x14ac:dyDescent="0.3">
      <c r="A29" s="7" t="s">
        <v>37</v>
      </c>
      <c r="B29" s="27">
        <v>12068</v>
      </c>
      <c r="C29" s="27">
        <v>2008</v>
      </c>
      <c r="D29" s="27">
        <v>2827</v>
      </c>
      <c r="E29" s="27">
        <v>0</v>
      </c>
      <c r="F29" s="27">
        <v>69</v>
      </c>
      <c r="G29" s="8">
        <f t="shared" si="0"/>
        <v>4904</v>
      </c>
    </row>
    <row r="30" spans="1:7" x14ac:dyDescent="0.3">
      <c r="A30" s="7" t="s">
        <v>38</v>
      </c>
      <c r="B30" s="27">
        <v>685</v>
      </c>
      <c r="C30" s="27">
        <v>48</v>
      </c>
      <c r="D30" s="27">
        <v>195</v>
      </c>
      <c r="E30" s="27">
        <v>0</v>
      </c>
      <c r="F30" s="27">
        <v>113</v>
      </c>
      <c r="G30" s="8">
        <f t="shared" si="0"/>
        <v>356</v>
      </c>
    </row>
    <row r="31" spans="1:7" x14ac:dyDescent="0.3">
      <c r="A31" s="7" t="s">
        <v>39</v>
      </c>
      <c r="B31" s="27">
        <v>5205</v>
      </c>
      <c r="C31" s="27">
        <v>1150</v>
      </c>
      <c r="D31" s="27">
        <v>1221</v>
      </c>
      <c r="E31" s="27">
        <v>0</v>
      </c>
      <c r="F31" s="27">
        <v>38</v>
      </c>
      <c r="G31" s="8">
        <f t="shared" si="0"/>
        <v>2409</v>
      </c>
    </row>
    <row r="32" spans="1:7" x14ac:dyDescent="0.3">
      <c r="A32" s="7" t="s">
        <v>40</v>
      </c>
      <c r="B32" s="27">
        <v>972</v>
      </c>
      <c r="C32" s="27">
        <v>44</v>
      </c>
      <c r="D32" s="27">
        <v>629</v>
      </c>
      <c r="E32" s="27">
        <v>0</v>
      </c>
      <c r="F32" s="27">
        <v>0</v>
      </c>
      <c r="G32" s="8">
        <f t="shared" si="0"/>
        <v>673</v>
      </c>
    </row>
    <row r="33" spans="1:7" x14ac:dyDescent="0.3">
      <c r="A33" s="7" t="s">
        <v>41</v>
      </c>
      <c r="B33" s="27">
        <v>415289</v>
      </c>
      <c r="C33" s="27">
        <v>64879</v>
      </c>
      <c r="D33" s="27">
        <v>73255</v>
      </c>
      <c r="E33" s="27">
        <v>0</v>
      </c>
      <c r="F33" s="27">
        <v>904</v>
      </c>
      <c r="G33" s="8">
        <f t="shared" si="0"/>
        <v>139038</v>
      </c>
    </row>
    <row r="34" spans="1:7" x14ac:dyDescent="0.3">
      <c r="A34" s="7" t="s">
        <v>42</v>
      </c>
      <c r="B34" s="27">
        <v>1005</v>
      </c>
      <c r="C34" s="27">
        <v>35</v>
      </c>
      <c r="D34" s="27">
        <v>466</v>
      </c>
      <c r="E34" s="27">
        <v>0</v>
      </c>
      <c r="F34" s="27">
        <v>180</v>
      </c>
      <c r="G34" s="8">
        <f t="shared" si="0"/>
        <v>681</v>
      </c>
    </row>
    <row r="35" spans="1:7" x14ac:dyDescent="0.3">
      <c r="A35" s="7" t="s">
        <v>43</v>
      </c>
      <c r="B35" s="27">
        <v>4554</v>
      </c>
      <c r="C35" s="27">
        <v>224</v>
      </c>
      <c r="D35" s="27">
        <v>1771</v>
      </c>
      <c r="E35" s="27">
        <v>0</v>
      </c>
      <c r="F35" s="27">
        <v>15</v>
      </c>
      <c r="G35" s="8">
        <f t="shared" ref="G35:G66" si="1">SUM(C35:F35)</f>
        <v>2010</v>
      </c>
    </row>
    <row r="36" spans="1:7" x14ac:dyDescent="0.3">
      <c r="A36" s="7" t="s">
        <v>44</v>
      </c>
      <c r="B36" s="27">
        <v>39945</v>
      </c>
      <c r="C36" s="27">
        <v>4911</v>
      </c>
      <c r="D36" s="27">
        <v>9342</v>
      </c>
      <c r="E36" s="27">
        <v>0</v>
      </c>
      <c r="F36" s="27">
        <v>3052</v>
      </c>
      <c r="G36" s="8">
        <f t="shared" si="1"/>
        <v>17305</v>
      </c>
    </row>
    <row r="37" spans="1:7" x14ac:dyDescent="0.3">
      <c r="A37" s="7" t="s">
        <v>45</v>
      </c>
      <c r="B37" s="27">
        <v>4735</v>
      </c>
      <c r="C37" s="27">
        <v>663</v>
      </c>
      <c r="D37" s="27">
        <v>580</v>
      </c>
      <c r="E37" s="27">
        <v>0</v>
      </c>
      <c r="F37" s="27">
        <v>26</v>
      </c>
      <c r="G37" s="8">
        <f t="shared" si="1"/>
        <v>1269</v>
      </c>
    </row>
    <row r="38" spans="1:7" x14ac:dyDescent="0.3">
      <c r="A38" s="7" t="s">
        <v>46</v>
      </c>
      <c r="B38" s="27">
        <v>247838</v>
      </c>
      <c r="C38" s="27">
        <v>35068</v>
      </c>
      <c r="D38" s="27">
        <v>45901</v>
      </c>
      <c r="E38" s="27">
        <v>0</v>
      </c>
      <c r="F38" s="27">
        <v>911</v>
      </c>
      <c r="G38" s="8">
        <f t="shared" si="1"/>
        <v>81880</v>
      </c>
    </row>
    <row r="39" spans="1:7" x14ac:dyDescent="0.3">
      <c r="A39" s="7" t="s">
        <v>47</v>
      </c>
      <c r="B39" s="27">
        <v>10081</v>
      </c>
      <c r="C39" s="27">
        <v>2218</v>
      </c>
      <c r="D39" s="27">
        <v>2005</v>
      </c>
      <c r="E39" s="27">
        <v>0</v>
      </c>
      <c r="F39" s="27">
        <v>36</v>
      </c>
      <c r="G39" s="8">
        <f t="shared" si="1"/>
        <v>4259</v>
      </c>
    </row>
    <row r="40" spans="1:7" x14ac:dyDescent="0.3">
      <c r="A40" s="7" t="s">
        <v>48</v>
      </c>
      <c r="B40" s="27">
        <v>3033</v>
      </c>
      <c r="C40" s="27">
        <v>170</v>
      </c>
      <c r="D40" s="27">
        <v>1248</v>
      </c>
      <c r="E40" s="27">
        <v>0</v>
      </c>
      <c r="F40" s="27">
        <v>10</v>
      </c>
      <c r="G40" s="8">
        <f t="shared" si="1"/>
        <v>1428</v>
      </c>
    </row>
    <row r="41" spans="1:7" x14ac:dyDescent="0.3">
      <c r="A41" s="7" t="s">
        <v>49</v>
      </c>
      <c r="B41" s="27">
        <v>12037</v>
      </c>
      <c r="C41" s="27">
        <v>840</v>
      </c>
      <c r="D41" s="27">
        <v>4109</v>
      </c>
      <c r="E41" s="27">
        <v>0</v>
      </c>
      <c r="F41" s="27">
        <v>39</v>
      </c>
      <c r="G41" s="8">
        <f t="shared" si="1"/>
        <v>4988</v>
      </c>
    </row>
    <row r="42" spans="1:7" x14ac:dyDescent="0.3">
      <c r="A42" s="7" t="s">
        <v>50</v>
      </c>
      <c r="B42" s="27">
        <v>101840</v>
      </c>
      <c r="C42" s="27">
        <v>9653</v>
      </c>
      <c r="D42" s="27">
        <v>35907</v>
      </c>
      <c r="E42" s="27">
        <v>0</v>
      </c>
      <c r="F42" s="27">
        <v>815</v>
      </c>
      <c r="G42" s="8">
        <f t="shared" si="1"/>
        <v>46375</v>
      </c>
    </row>
    <row r="43" spans="1:7" x14ac:dyDescent="0.3">
      <c r="A43" s="7" t="s">
        <v>51</v>
      </c>
      <c r="B43" s="27">
        <v>815</v>
      </c>
      <c r="C43" s="27">
        <v>161</v>
      </c>
      <c r="D43" s="27">
        <v>318</v>
      </c>
      <c r="E43" s="27">
        <v>0</v>
      </c>
      <c r="F43" s="27">
        <v>5</v>
      </c>
      <c r="G43" s="8">
        <f t="shared" si="1"/>
        <v>484</v>
      </c>
    </row>
    <row r="44" spans="1:7" x14ac:dyDescent="0.3">
      <c r="A44" s="7" t="s">
        <v>52</v>
      </c>
      <c r="B44" s="27">
        <v>8422</v>
      </c>
      <c r="C44" s="27">
        <v>356</v>
      </c>
      <c r="D44" s="27">
        <v>2788</v>
      </c>
      <c r="E44" s="27">
        <v>0</v>
      </c>
      <c r="F44" s="27">
        <v>31</v>
      </c>
      <c r="G44" s="8">
        <f t="shared" si="1"/>
        <v>3175</v>
      </c>
    </row>
    <row r="45" spans="1:7" x14ac:dyDescent="0.3">
      <c r="A45" s="7" t="s">
        <v>53</v>
      </c>
      <c r="B45" s="27">
        <v>18574</v>
      </c>
      <c r="C45" s="27">
        <v>1340</v>
      </c>
      <c r="D45" s="27">
        <v>4233</v>
      </c>
      <c r="E45" s="27">
        <v>0</v>
      </c>
      <c r="F45" s="27">
        <v>2173</v>
      </c>
      <c r="G45" s="8">
        <f t="shared" si="1"/>
        <v>7746</v>
      </c>
    </row>
    <row r="46" spans="1:7" x14ac:dyDescent="0.3">
      <c r="A46" s="7" t="s">
        <v>54</v>
      </c>
      <c r="B46" s="27">
        <v>29111</v>
      </c>
      <c r="C46" s="27">
        <v>2327</v>
      </c>
      <c r="D46" s="27">
        <v>11388</v>
      </c>
      <c r="E46" s="27">
        <v>0</v>
      </c>
      <c r="F46" s="27">
        <v>535</v>
      </c>
      <c r="G46" s="8">
        <f t="shared" si="1"/>
        <v>14250</v>
      </c>
    </row>
    <row r="47" spans="1:7" x14ac:dyDescent="0.3">
      <c r="A47" s="7" t="s">
        <v>55</v>
      </c>
      <c r="B47" s="27">
        <v>17113</v>
      </c>
      <c r="C47" s="27">
        <v>909</v>
      </c>
      <c r="D47" s="27">
        <v>4552</v>
      </c>
      <c r="E47" s="27">
        <v>0</v>
      </c>
      <c r="F47" s="27">
        <v>72</v>
      </c>
      <c r="G47" s="8">
        <f t="shared" si="1"/>
        <v>5533</v>
      </c>
    </row>
    <row r="48" spans="1:7" x14ac:dyDescent="0.3">
      <c r="A48" s="7" t="s">
        <v>56</v>
      </c>
      <c r="B48" s="27">
        <v>11902</v>
      </c>
      <c r="C48" s="27">
        <v>1115</v>
      </c>
      <c r="D48" s="27">
        <v>2391</v>
      </c>
      <c r="E48" s="27">
        <v>0</v>
      </c>
      <c r="F48" s="27">
        <v>1055</v>
      </c>
      <c r="G48" s="8">
        <f t="shared" si="1"/>
        <v>4561</v>
      </c>
    </row>
    <row r="49" spans="1:7" x14ac:dyDescent="0.3">
      <c r="A49" s="7" t="s">
        <v>57</v>
      </c>
      <c r="B49" s="27">
        <v>4407</v>
      </c>
      <c r="C49" s="27">
        <v>664</v>
      </c>
      <c r="D49" s="27">
        <v>1736</v>
      </c>
      <c r="E49" s="27">
        <v>0</v>
      </c>
      <c r="F49" s="27">
        <v>42</v>
      </c>
      <c r="G49" s="8">
        <f t="shared" si="1"/>
        <v>2442</v>
      </c>
    </row>
    <row r="50" spans="1:7" x14ac:dyDescent="0.3">
      <c r="A50" s="7" t="s">
        <v>58</v>
      </c>
      <c r="B50" s="27">
        <v>14152</v>
      </c>
      <c r="C50" s="27">
        <v>1487</v>
      </c>
      <c r="D50" s="27">
        <v>3618</v>
      </c>
      <c r="E50" s="27">
        <v>0</v>
      </c>
      <c r="F50" s="27">
        <v>46</v>
      </c>
      <c r="G50" s="8">
        <f t="shared" si="1"/>
        <v>5151</v>
      </c>
    </row>
    <row r="51" spans="1:7" x14ac:dyDescent="0.3">
      <c r="A51" s="7" t="s">
        <v>59</v>
      </c>
      <c r="B51" s="27">
        <v>2759</v>
      </c>
      <c r="C51" s="27">
        <v>118</v>
      </c>
      <c r="D51" s="27">
        <v>1035</v>
      </c>
      <c r="E51" s="27">
        <v>0</v>
      </c>
      <c r="F51" s="27">
        <v>7</v>
      </c>
      <c r="G51" s="8">
        <f t="shared" si="1"/>
        <v>1160</v>
      </c>
    </row>
    <row r="52" spans="1:7" x14ac:dyDescent="0.3">
      <c r="A52" s="7" t="s">
        <v>60</v>
      </c>
      <c r="B52" s="27">
        <v>13347</v>
      </c>
      <c r="C52" s="27">
        <v>2856</v>
      </c>
      <c r="D52" s="27">
        <v>1659</v>
      </c>
      <c r="E52" s="27">
        <v>28</v>
      </c>
      <c r="F52" s="27">
        <v>997</v>
      </c>
      <c r="G52" s="8">
        <f t="shared" si="1"/>
        <v>5540</v>
      </c>
    </row>
    <row r="53" spans="1:7" x14ac:dyDescent="0.3">
      <c r="A53" s="7" t="s">
        <v>61</v>
      </c>
      <c r="B53" s="27">
        <v>6843</v>
      </c>
      <c r="C53" s="27">
        <v>431</v>
      </c>
      <c r="D53" s="27">
        <v>2269</v>
      </c>
      <c r="E53" s="27">
        <v>0</v>
      </c>
      <c r="F53" s="27">
        <v>24</v>
      </c>
      <c r="G53" s="8">
        <f t="shared" si="1"/>
        <v>2724</v>
      </c>
    </row>
    <row r="54" spans="1:7" x14ac:dyDescent="0.3">
      <c r="A54" s="7" t="s">
        <v>62</v>
      </c>
      <c r="B54" s="27">
        <v>108414</v>
      </c>
      <c r="C54" s="27">
        <v>18603</v>
      </c>
      <c r="D54" s="27">
        <v>17159</v>
      </c>
      <c r="E54" s="27">
        <v>0</v>
      </c>
      <c r="F54" s="27">
        <v>1758</v>
      </c>
      <c r="G54" s="8">
        <f t="shared" si="1"/>
        <v>37520</v>
      </c>
    </row>
    <row r="55" spans="1:7" x14ac:dyDescent="0.3">
      <c r="A55" s="7" t="s">
        <v>63</v>
      </c>
      <c r="B55" s="27">
        <v>4025</v>
      </c>
      <c r="C55" s="27">
        <v>83</v>
      </c>
      <c r="D55" s="27">
        <v>1761</v>
      </c>
      <c r="E55" s="27">
        <v>0</v>
      </c>
      <c r="F55" s="27">
        <v>527</v>
      </c>
      <c r="G55" s="8">
        <f t="shared" si="1"/>
        <v>2371</v>
      </c>
    </row>
    <row r="56" spans="1:7" x14ac:dyDescent="0.3">
      <c r="A56" s="7" t="s">
        <v>64</v>
      </c>
      <c r="B56" s="27">
        <v>7637</v>
      </c>
      <c r="C56" s="27">
        <v>879</v>
      </c>
      <c r="D56" s="27">
        <v>2148</v>
      </c>
      <c r="E56" s="27">
        <v>0</v>
      </c>
      <c r="F56" s="27">
        <v>44</v>
      </c>
      <c r="G56" s="8">
        <f t="shared" si="1"/>
        <v>3071</v>
      </c>
    </row>
    <row r="57" spans="1:7" x14ac:dyDescent="0.3">
      <c r="A57" s="7" t="s">
        <v>65</v>
      </c>
      <c r="B57" s="27">
        <v>19130</v>
      </c>
      <c r="C57" s="27">
        <v>2919</v>
      </c>
      <c r="D57" s="27">
        <v>2700</v>
      </c>
      <c r="E57" s="27">
        <v>0</v>
      </c>
      <c r="F57" s="27">
        <v>90</v>
      </c>
      <c r="G57" s="8">
        <f t="shared" si="1"/>
        <v>5709</v>
      </c>
    </row>
    <row r="58" spans="1:7" x14ac:dyDescent="0.3">
      <c r="A58" s="7" t="s">
        <v>66</v>
      </c>
      <c r="B58" s="27">
        <v>4279</v>
      </c>
      <c r="C58" s="27">
        <v>732</v>
      </c>
      <c r="D58" s="27">
        <v>803</v>
      </c>
      <c r="E58" s="27">
        <v>0</v>
      </c>
      <c r="F58" s="27">
        <v>19</v>
      </c>
      <c r="G58" s="8">
        <f t="shared" si="1"/>
        <v>1554</v>
      </c>
    </row>
    <row r="59" spans="1:7" x14ac:dyDescent="0.3">
      <c r="A59" s="7" t="s">
        <v>67</v>
      </c>
      <c r="B59" s="27">
        <v>683</v>
      </c>
      <c r="C59" s="27">
        <v>72</v>
      </c>
      <c r="D59" s="27">
        <v>45</v>
      </c>
      <c r="E59" s="27">
        <v>0</v>
      </c>
      <c r="F59" s="27">
        <v>112</v>
      </c>
      <c r="G59" s="8">
        <f t="shared" si="1"/>
        <v>229</v>
      </c>
    </row>
    <row r="60" spans="1:7" x14ac:dyDescent="0.3">
      <c r="A60" s="7" t="s">
        <v>68</v>
      </c>
      <c r="B60" s="27">
        <v>5846</v>
      </c>
      <c r="C60" s="27">
        <v>917</v>
      </c>
      <c r="D60" s="27">
        <v>1190</v>
      </c>
      <c r="E60" s="27">
        <v>0</v>
      </c>
      <c r="F60" s="27">
        <v>71</v>
      </c>
      <c r="G60" s="8">
        <f t="shared" si="1"/>
        <v>2178</v>
      </c>
    </row>
    <row r="61" spans="1:7" x14ac:dyDescent="0.3">
      <c r="A61" s="7" t="s">
        <v>69</v>
      </c>
      <c r="B61" s="27">
        <v>1652</v>
      </c>
      <c r="C61" s="27">
        <v>106</v>
      </c>
      <c r="D61" s="27">
        <v>562</v>
      </c>
      <c r="E61" s="27">
        <v>0</v>
      </c>
      <c r="F61" s="27">
        <v>9</v>
      </c>
      <c r="G61" s="8">
        <f t="shared" si="1"/>
        <v>677</v>
      </c>
    </row>
    <row r="62" spans="1:7" x14ac:dyDescent="0.3">
      <c r="A62" s="7" t="s">
        <v>70</v>
      </c>
      <c r="B62" s="27">
        <v>20863</v>
      </c>
      <c r="C62" s="27">
        <v>3744</v>
      </c>
      <c r="D62" s="27">
        <v>2071</v>
      </c>
      <c r="E62" s="27">
        <v>0</v>
      </c>
      <c r="F62" s="27">
        <v>81</v>
      </c>
      <c r="G62" s="8">
        <f t="shared" si="1"/>
        <v>5896</v>
      </c>
    </row>
    <row r="63" spans="1:7" x14ac:dyDescent="0.3">
      <c r="A63" s="7" t="s">
        <v>71</v>
      </c>
      <c r="B63" s="27">
        <v>18400</v>
      </c>
      <c r="C63" s="27">
        <v>1583</v>
      </c>
      <c r="D63" s="27">
        <v>4535</v>
      </c>
      <c r="E63" s="27">
        <v>0</v>
      </c>
      <c r="F63" s="27">
        <v>1235</v>
      </c>
      <c r="G63" s="8">
        <f t="shared" si="1"/>
        <v>7353</v>
      </c>
    </row>
    <row r="64" spans="1:7" x14ac:dyDescent="0.3">
      <c r="A64" s="7" t="s">
        <v>72</v>
      </c>
      <c r="B64" s="27">
        <v>3290</v>
      </c>
      <c r="C64" s="27">
        <v>96</v>
      </c>
      <c r="D64" s="27">
        <v>1542</v>
      </c>
      <c r="E64" s="27">
        <v>0</v>
      </c>
      <c r="F64" s="27">
        <v>266</v>
      </c>
      <c r="G64" s="8">
        <f t="shared" si="1"/>
        <v>1904</v>
      </c>
    </row>
    <row r="65" spans="1:7" x14ac:dyDescent="0.3">
      <c r="A65" s="7" t="s">
        <v>73</v>
      </c>
      <c r="B65" s="27">
        <v>204197</v>
      </c>
      <c r="C65" s="27">
        <v>14011</v>
      </c>
      <c r="D65" s="27">
        <v>33747</v>
      </c>
      <c r="E65" s="27">
        <v>0</v>
      </c>
      <c r="F65" s="27">
        <v>8252</v>
      </c>
      <c r="G65" s="8">
        <f t="shared" si="1"/>
        <v>56010</v>
      </c>
    </row>
    <row r="66" spans="1:7" x14ac:dyDescent="0.3">
      <c r="A66" s="7" t="s">
        <v>74</v>
      </c>
      <c r="B66" s="27">
        <v>5689</v>
      </c>
      <c r="C66" s="27">
        <v>200</v>
      </c>
      <c r="D66" s="27">
        <v>1864</v>
      </c>
      <c r="E66" s="27">
        <v>0</v>
      </c>
      <c r="F66" s="27">
        <v>687</v>
      </c>
      <c r="G66" s="8">
        <f t="shared" si="1"/>
        <v>2751</v>
      </c>
    </row>
    <row r="67" spans="1:7" x14ac:dyDescent="0.3">
      <c r="A67" s="15" t="s">
        <v>9</v>
      </c>
      <c r="B67" s="31">
        <f>SUM(B3:B66)</f>
        <v>3740907</v>
      </c>
      <c r="C67" s="5">
        <f>SUM(C3:C66)</f>
        <v>527895</v>
      </c>
      <c r="D67" s="5">
        <f t="shared" ref="D67:F67" si="2">SUM(D3:D66)</f>
        <v>628542</v>
      </c>
      <c r="E67" s="5">
        <f t="shared" ref="E67" si="3">SUM(E3:E66)</f>
        <v>28</v>
      </c>
      <c r="F67" s="5">
        <f t="shared" si="2"/>
        <v>77323</v>
      </c>
      <c r="G67" s="16">
        <f t="shared" ref="G67" si="4">SUM(C67:F67)</f>
        <v>1233788</v>
      </c>
    </row>
  </sheetData>
  <mergeCells count="1">
    <mergeCell ref="C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L31"/>
  <sheetViews>
    <sheetView workbookViewId="0">
      <pane ySplit="3" topLeftCell="A4" activePane="bottomLeft" state="frozen"/>
      <selection activeCell="A4" sqref="A4"/>
      <selection pane="bottomLeft" activeCell="E30" sqref="E4:E30"/>
    </sheetView>
  </sheetViews>
  <sheetFormatPr defaultColWidth="9.5546875" defaultRowHeight="14.4" x14ac:dyDescent="0.3"/>
  <cols>
    <col min="1" max="1" width="22.33203125" style="1" bestFit="1" customWidth="1"/>
    <col min="2" max="8" width="10.6640625" style="1" customWidth="1"/>
    <col min="9" max="9" width="19.109375" style="1" bestFit="1" customWidth="1"/>
    <col min="10" max="10" width="10.6640625" style="1" customWidth="1"/>
    <col min="11" max="11" width="16.33203125" style="1" bestFit="1" customWidth="1"/>
    <col min="12" max="12" width="13.5546875" style="1" customWidth="1"/>
    <col min="13" max="16384" width="9.5546875" style="1"/>
  </cols>
  <sheetData>
    <row r="1" spans="1:12" x14ac:dyDescent="0.3">
      <c r="A1" s="25"/>
      <c r="B1" s="86" t="s">
        <v>98</v>
      </c>
      <c r="C1" s="87"/>
      <c r="D1" s="87"/>
      <c r="E1" s="87"/>
      <c r="F1" s="87"/>
      <c r="G1" s="87"/>
      <c r="H1" s="87"/>
      <c r="I1" s="87"/>
      <c r="J1" s="87"/>
      <c r="K1" s="88"/>
      <c r="L1" s="19"/>
    </row>
    <row r="2" spans="1:12" x14ac:dyDescent="0.3">
      <c r="A2" s="89" t="s">
        <v>75</v>
      </c>
      <c r="B2" s="91" t="s">
        <v>1</v>
      </c>
      <c r="C2" s="91"/>
      <c r="D2" s="91"/>
      <c r="E2" s="91" t="s">
        <v>2</v>
      </c>
      <c r="F2" s="91"/>
      <c r="G2" s="91"/>
      <c r="H2" s="86" t="s">
        <v>103</v>
      </c>
      <c r="I2" s="88"/>
      <c r="J2" s="86" t="s">
        <v>93</v>
      </c>
      <c r="K2" s="88"/>
      <c r="L2" s="89" t="s">
        <v>5</v>
      </c>
    </row>
    <row r="3" spans="1:12" x14ac:dyDescent="0.3">
      <c r="A3" s="90"/>
      <c r="B3" s="6" t="s">
        <v>76</v>
      </c>
      <c r="C3" s="6" t="s">
        <v>77</v>
      </c>
      <c r="D3" s="18" t="s">
        <v>78</v>
      </c>
      <c r="E3" s="6" t="s">
        <v>76</v>
      </c>
      <c r="F3" s="6" t="s">
        <v>77</v>
      </c>
      <c r="G3" s="18" t="s">
        <v>79</v>
      </c>
      <c r="H3" s="18" t="s">
        <v>77</v>
      </c>
      <c r="I3" s="18" t="s">
        <v>104</v>
      </c>
      <c r="J3" s="6" t="s">
        <v>77</v>
      </c>
      <c r="K3" s="18" t="s">
        <v>94</v>
      </c>
      <c r="L3" s="90"/>
    </row>
    <row r="4" spans="1:12" x14ac:dyDescent="0.3">
      <c r="A4" s="9" t="s">
        <v>80</v>
      </c>
      <c r="B4" s="32">
        <f>SUM(B5:B12)</f>
        <v>2912</v>
      </c>
      <c r="C4" s="32">
        <f>SUM(C5:C12)</f>
        <v>307457</v>
      </c>
      <c r="D4" s="33">
        <f>SUM(B4:C4)</f>
        <v>310369</v>
      </c>
      <c r="E4" s="32">
        <f>SUM(E5:E12)</f>
        <v>5030</v>
      </c>
      <c r="F4" s="32">
        <f>SUM(F5:F12)</f>
        <v>300934</v>
      </c>
      <c r="G4" s="33">
        <f>SUM(E4:F4)</f>
        <v>305964</v>
      </c>
      <c r="H4" s="44">
        <f>SUM(H5:H12)</f>
        <v>8</v>
      </c>
      <c r="I4" s="33">
        <f t="shared" ref="I4:I30" si="0">SUM(H4:H4)</f>
        <v>8</v>
      </c>
      <c r="J4" s="34">
        <f>SUM(J5:J12)</f>
        <v>38440</v>
      </c>
      <c r="K4" s="33">
        <f t="shared" ref="K4:K30" si="1">SUM(J4:J4)</f>
        <v>38440</v>
      </c>
      <c r="L4" s="32">
        <f>SUM(D4,H4,G4,K4)</f>
        <v>654781</v>
      </c>
    </row>
    <row r="5" spans="1:12" x14ac:dyDescent="0.3">
      <c r="A5" s="11" t="s">
        <v>81</v>
      </c>
      <c r="B5" s="39">
        <v>0</v>
      </c>
      <c r="C5" s="39">
        <v>10</v>
      </c>
      <c r="D5" s="12">
        <f>SUM(B5:C5)</f>
        <v>10</v>
      </c>
      <c r="E5" s="39">
        <v>1</v>
      </c>
      <c r="F5" s="39">
        <v>10</v>
      </c>
      <c r="G5" s="12">
        <f t="shared" ref="G5:G30" si="2">SUM(E5:F5)</f>
        <v>11</v>
      </c>
      <c r="H5" s="2">
        <v>0</v>
      </c>
      <c r="I5" s="12">
        <f t="shared" si="0"/>
        <v>0</v>
      </c>
      <c r="J5" s="79">
        <v>2</v>
      </c>
      <c r="K5" s="12">
        <f t="shared" si="1"/>
        <v>2</v>
      </c>
      <c r="L5" s="32">
        <f t="shared" ref="L5:L31" si="3">SUM(D5,H5,G5,K5)</f>
        <v>23</v>
      </c>
    </row>
    <row r="6" spans="1:12" x14ac:dyDescent="0.3">
      <c r="A6" s="11" t="s">
        <v>82</v>
      </c>
      <c r="B6" s="39">
        <v>405</v>
      </c>
      <c r="C6" s="39">
        <v>12795</v>
      </c>
      <c r="D6" s="12">
        <f t="shared" ref="D6:D30" si="4">SUM(B6:C6)</f>
        <v>13200</v>
      </c>
      <c r="E6" s="39">
        <v>258</v>
      </c>
      <c r="F6" s="39">
        <v>9978</v>
      </c>
      <c r="G6" s="12">
        <f t="shared" si="2"/>
        <v>10236</v>
      </c>
      <c r="H6" s="2">
        <v>1</v>
      </c>
      <c r="I6" s="12">
        <f t="shared" si="0"/>
        <v>1</v>
      </c>
      <c r="J6" s="37">
        <v>3986</v>
      </c>
      <c r="K6" s="12">
        <f t="shared" si="1"/>
        <v>3986</v>
      </c>
      <c r="L6" s="32">
        <f t="shared" si="3"/>
        <v>27423</v>
      </c>
    </row>
    <row r="7" spans="1:12" x14ac:dyDescent="0.3">
      <c r="A7" s="11" t="s">
        <v>83</v>
      </c>
      <c r="B7" s="39">
        <v>900</v>
      </c>
      <c r="C7" s="39">
        <v>33184</v>
      </c>
      <c r="D7" s="12">
        <f t="shared" si="4"/>
        <v>34084</v>
      </c>
      <c r="E7" s="39">
        <v>495</v>
      </c>
      <c r="F7" s="39">
        <v>18202</v>
      </c>
      <c r="G7" s="12">
        <f t="shared" si="2"/>
        <v>18697</v>
      </c>
      <c r="H7" s="2">
        <v>0</v>
      </c>
      <c r="I7" s="12">
        <f t="shared" si="0"/>
        <v>0</v>
      </c>
      <c r="J7" s="37">
        <v>5425</v>
      </c>
      <c r="K7" s="12">
        <f t="shared" si="1"/>
        <v>5425</v>
      </c>
      <c r="L7" s="32">
        <f t="shared" si="3"/>
        <v>58206</v>
      </c>
    </row>
    <row r="8" spans="1:12" x14ac:dyDescent="0.3">
      <c r="A8" s="11" t="s">
        <v>84</v>
      </c>
      <c r="B8" s="39">
        <v>457</v>
      </c>
      <c r="C8" s="39">
        <v>37032</v>
      </c>
      <c r="D8" s="12">
        <f t="shared" si="4"/>
        <v>37489</v>
      </c>
      <c r="E8" s="39">
        <v>720</v>
      </c>
      <c r="F8" s="39">
        <v>29539</v>
      </c>
      <c r="G8" s="12">
        <f t="shared" si="2"/>
        <v>30259</v>
      </c>
      <c r="H8" s="2">
        <v>1</v>
      </c>
      <c r="I8" s="12">
        <f t="shared" si="0"/>
        <v>1</v>
      </c>
      <c r="J8" s="37">
        <v>6757</v>
      </c>
      <c r="K8" s="12">
        <f t="shared" si="1"/>
        <v>6757</v>
      </c>
      <c r="L8" s="32">
        <f t="shared" si="3"/>
        <v>74506</v>
      </c>
    </row>
    <row r="9" spans="1:12" x14ac:dyDescent="0.3">
      <c r="A9" s="11" t="s">
        <v>85</v>
      </c>
      <c r="B9" s="39">
        <v>293</v>
      </c>
      <c r="C9" s="39">
        <v>38387</v>
      </c>
      <c r="D9" s="12">
        <f t="shared" si="4"/>
        <v>38680</v>
      </c>
      <c r="E9" s="39">
        <v>811</v>
      </c>
      <c r="F9" s="39">
        <v>40210</v>
      </c>
      <c r="G9" s="12">
        <f t="shared" si="2"/>
        <v>41021</v>
      </c>
      <c r="H9" s="2">
        <v>2</v>
      </c>
      <c r="I9" s="12">
        <f t="shared" si="0"/>
        <v>2</v>
      </c>
      <c r="J9" s="37">
        <v>6624</v>
      </c>
      <c r="K9" s="12">
        <f t="shared" si="1"/>
        <v>6624</v>
      </c>
      <c r="L9" s="32">
        <f t="shared" si="3"/>
        <v>86327</v>
      </c>
    </row>
    <row r="10" spans="1:12" x14ac:dyDescent="0.3">
      <c r="A10" s="11" t="s">
        <v>86</v>
      </c>
      <c r="B10" s="39">
        <v>347</v>
      </c>
      <c r="C10" s="39">
        <v>57048</v>
      </c>
      <c r="D10" s="12">
        <f>SUM(B10:C10)</f>
        <v>57395</v>
      </c>
      <c r="E10" s="39">
        <v>1298</v>
      </c>
      <c r="F10" s="39">
        <v>70290</v>
      </c>
      <c r="G10" s="12">
        <f t="shared" si="2"/>
        <v>71588</v>
      </c>
      <c r="H10" s="2">
        <v>2</v>
      </c>
      <c r="I10" s="12">
        <f t="shared" si="0"/>
        <v>2</v>
      </c>
      <c r="J10" s="37">
        <v>7290</v>
      </c>
      <c r="K10" s="12">
        <f t="shared" si="1"/>
        <v>7290</v>
      </c>
      <c r="L10" s="32">
        <f t="shared" si="3"/>
        <v>136275</v>
      </c>
    </row>
    <row r="11" spans="1:12" x14ac:dyDescent="0.3">
      <c r="A11" s="11" t="s">
        <v>87</v>
      </c>
      <c r="B11" s="39">
        <v>354</v>
      </c>
      <c r="C11" s="39">
        <v>78107</v>
      </c>
      <c r="D11" s="12">
        <f t="shared" si="4"/>
        <v>78461</v>
      </c>
      <c r="E11" s="39">
        <v>1058</v>
      </c>
      <c r="F11" s="39">
        <v>76352</v>
      </c>
      <c r="G11" s="12">
        <f t="shared" si="2"/>
        <v>77410</v>
      </c>
      <c r="H11" s="2">
        <v>2</v>
      </c>
      <c r="I11" s="12">
        <f t="shared" si="0"/>
        <v>2</v>
      </c>
      <c r="J11" s="37">
        <v>5763</v>
      </c>
      <c r="K11" s="12">
        <f t="shared" si="1"/>
        <v>5763</v>
      </c>
      <c r="L11" s="32">
        <f t="shared" si="3"/>
        <v>161636</v>
      </c>
    </row>
    <row r="12" spans="1:12" x14ac:dyDescent="0.3">
      <c r="A12" s="11" t="s">
        <v>88</v>
      </c>
      <c r="B12" s="39">
        <v>156</v>
      </c>
      <c r="C12" s="39">
        <v>50894</v>
      </c>
      <c r="D12" s="12">
        <f t="shared" si="4"/>
        <v>51050</v>
      </c>
      <c r="E12" s="39">
        <v>389</v>
      </c>
      <c r="F12" s="39">
        <v>56353</v>
      </c>
      <c r="G12" s="12">
        <f t="shared" si="2"/>
        <v>56742</v>
      </c>
      <c r="H12" s="2">
        <v>0</v>
      </c>
      <c r="I12" s="12">
        <f t="shared" si="0"/>
        <v>0</v>
      </c>
      <c r="J12" s="37">
        <v>2593</v>
      </c>
      <c r="K12" s="12">
        <f t="shared" si="1"/>
        <v>2593</v>
      </c>
      <c r="L12" s="32">
        <f t="shared" si="3"/>
        <v>110385</v>
      </c>
    </row>
    <row r="13" spans="1:12" x14ac:dyDescent="0.3">
      <c r="A13" s="9" t="s">
        <v>89</v>
      </c>
      <c r="B13" s="8">
        <f>SUM(B15:B21)</f>
        <v>1899</v>
      </c>
      <c r="C13" s="8">
        <f>SUM(C14:C21)</f>
        <v>212222</v>
      </c>
      <c r="D13" s="10">
        <f t="shared" si="4"/>
        <v>214121</v>
      </c>
      <c r="E13" s="8">
        <f>SUM(E15:E21)</f>
        <v>4992</v>
      </c>
      <c r="F13" s="8">
        <f>SUM(F14:F21)</f>
        <v>315219</v>
      </c>
      <c r="G13" s="10">
        <f t="shared" si="2"/>
        <v>320211</v>
      </c>
      <c r="H13" s="45">
        <f>SUM(H14:H21)</f>
        <v>20</v>
      </c>
      <c r="I13" s="10">
        <f t="shared" si="0"/>
        <v>20</v>
      </c>
      <c r="J13" s="28">
        <f>SUM(J14:J21)</f>
        <v>38204</v>
      </c>
      <c r="K13" s="10">
        <f t="shared" si="1"/>
        <v>38204</v>
      </c>
      <c r="L13" s="32">
        <f t="shared" si="3"/>
        <v>572556</v>
      </c>
    </row>
    <row r="14" spans="1:12" x14ac:dyDescent="0.3">
      <c r="A14" s="11" t="s">
        <v>81</v>
      </c>
      <c r="B14" s="1">
        <v>0</v>
      </c>
      <c r="C14" s="35">
        <v>15</v>
      </c>
      <c r="D14" s="12">
        <f t="shared" si="4"/>
        <v>15</v>
      </c>
      <c r="E14" s="1">
        <v>0</v>
      </c>
      <c r="F14" s="39">
        <v>16</v>
      </c>
      <c r="G14" s="12">
        <f t="shared" si="2"/>
        <v>16</v>
      </c>
      <c r="H14" s="2">
        <v>0</v>
      </c>
      <c r="I14" s="12">
        <f t="shared" si="0"/>
        <v>0</v>
      </c>
      <c r="J14" s="36">
        <v>4</v>
      </c>
      <c r="K14" s="41">
        <f t="shared" si="1"/>
        <v>4</v>
      </c>
      <c r="L14" s="32">
        <f t="shared" si="3"/>
        <v>35</v>
      </c>
    </row>
    <row r="15" spans="1:12" x14ac:dyDescent="0.3">
      <c r="A15" s="11" t="s">
        <v>82</v>
      </c>
      <c r="B15" s="35">
        <v>209</v>
      </c>
      <c r="C15" s="35">
        <v>8257</v>
      </c>
      <c r="D15" s="12">
        <f t="shared" si="4"/>
        <v>8466</v>
      </c>
      <c r="E15" s="39">
        <v>296</v>
      </c>
      <c r="F15" s="39">
        <v>11883</v>
      </c>
      <c r="G15" s="12">
        <f t="shared" si="2"/>
        <v>12179</v>
      </c>
      <c r="H15" s="2">
        <v>0</v>
      </c>
      <c r="I15" s="12">
        <f t="shared" si="0"/>
        <v>0</v>
      </c>
      <c r="J15" s="36">
        <v>3731</v>
      </c>
      <c r="K15" s="41">
        <f t="shared" si="1"/>
        <v>3731</v>
      </c>
      <c r="L15" s="32">
        <f t="shared" si="3"/>
        <v>24376</v>
      </c>
    </row>
    <row r="16" spans="1:12" x14ac:dyDescent="0.3">
      <c r="A16" s="11" t="s">
        <v>83</v>
      </c>
      <c r="B16" s="35">
        <v>593</v>
      </c>
      <c r="C16" s="35">
        <v>23729</v>
      </c>
      <c r="D16" s="12">
        <f t="shared" si="4"/>
        <v>24322</v>
      </c>
      <c r="E16" s="39">
        <v>554</v>
      </c>
      <c r="F16" s="39">
        <v>19390</v>
      </c>
      <c r="G16" s="12">
        <f t="shared" si="2"/>
        <v>19944</v>
      </c>
      <c r="H16" s="2">
        <v>3</v>
      </c>
      <c r="I16" s="12">
        <f t="shared" si="0"/>
        <v>3</v>
      </c>
      <c r="J16" s="36">
        <v>5048</v>
      </c>
      <c r="K16" s="41">
        <f t="shared" si="1"/>
        <v>5048</v>
      </c>
      <c r="L16" s="32">
        <f t="shared" si="3"/>
        <v>49317</v>
      </c>
    </row>
    <row r="17" spans="1:12" x14ac:dyDescent="0.3">
      <c r="A17" s="11" t="s">
        <v>84</v>
      </c>
      <c r="B17" s="35">
        <v>313</v>
      </c>
      <c r="C17" s="35">
        <v>27429</v>
      </c>
      <c r="D17" s="12">
        <f t="shared" si="4"/>
        <v>27742</v>
      </c>
      <c r="E17" s="39">
        <v>802</v>
      </c>
      <c r="F17" s="39">
        <v>31582</v>
      </c>
      <c r="G17" s="12">
        <f t="shared" si="2"/>
        <v>32384</v>
      </c>
      <c r="H17" s="2">
        <v>3</v>
      </c>
      <c r="I17" s="12">
        <f t="shared" si="0"/>
        <v>3</v>
      </c>
      <c r="J17" s="36">
        <v>6686</v>
      </c>
      <c r="K17" s="41">
        <f t="shared" si="1"/>
        <v>6686</v>
      </c>
      <c r="L17" s="32">
        <f t="shared" si="3"/>
        <v>66815</v>
      </c>
    </row>
    <row r="18" spans="1:12" x14ac:dyDescent="0.3">
      <c r="A18" s="11" t="s">
        <v>85</v>
      </c>
      <c r="B18" s="35">
        <v>231</v>
      </c>
      <c r="C18" s="35">
        <v>27687</v>
      </c>
      <c r="D18" s="12">
        <f t="shared" si="4"/>
        <v>27918</v>
      </c>
      <c r="E18" s="39">
        <v>789</v>
      </c>
      <c r="F18" s="39">
        <v>43505</v>
      </c>
      <c r="G18" s="12">
        <f t="shared" si="2"/>
        <v>44294</v>
      </c>
      <c r="H18" s="2">
        <v>3</v>
      </c>
      <c r="I18" s="12">
        <f t="shared" si="0"/>
        <v>3</v>
      </c>
      <c r="J18" s="36">
        <v>6847</v>
      </c>
      <c r="K18" s="41">
        <f t="shared" si="1"/>
        <v>6847</v>
      </c>
      <c r="L18" s="32">
        <f t="shared" si="3"/>
        <v>79062</v>
      </c>
    </row>
    <row r="19" spans="1:12" x14ac:dyDescent="0.3">
      <c r="A19" s="11" t="s">
        <v>86</v>
      </c>
      <c r="B19" s="35">
        <v>218</v>
      </c>
      <c r="C19" s="35">
        <v>37340</v>
      </c>
      <c r="D19" s="12">
        <f t="shared" si="4"/>
        <v>37558</v>
      </c>
      <c r="E19" s="39">
        <v>1148</v>
      </c>
      <c r="F19" s="39">
        <v>72834</v>
      </c>
      <c r="G19" s="12">
        <f t="shared" si="2"/>
        <v>73982</v>
      </c>
      <c r="H19" s="2">
        <v>6</v>
      </c>
      <c r="I19" s="12">
        <f t="shared" si="0"/>
        <v>6</v>
      </c>
      <c r="J19" s="36">
        <v>7258</v>
      </c>
      <c r="K19" s="41">
        <f t="shared" si="1"/>
        <v>7258</v>
      </c>
      <c r="L19" s="32">
        <f t="shared" si="3"/>
        <v>118804</v>
      </c>
    </row>
    <row r="20" spans="1:12" x14ac:dyDescent="0.3">
      <c r="A20" s="11" t="s">
        <v>87</v>
      </c>
      <c r="B20" s="35">
        <v>231</v>
      </c>
      <c r="C20" s="35">
        <v>53439</v>
      </c>
      <c r="D20" s="12">
        <f t="shared" si="4"/>
        <v>53670</v>
      </c>
      <c r="E20" s="39">
        <v>1018</v>
      </c>
      <c r="F20" s="39">
        <v>80908</v>
      </c>
      <c r="G20" s="12">
        <f t="shared" si="2"/>
        <v>81926</v>
      </c>
      <c r="H20" s="2">
        <v>5</v>
      </c>
      <c r="I20" s="12">
        <f t="shared" si="0"/>
        <v>5</v>
      </c>
      <c r="J20" s="36">
        <v>6054</v>
      </c>
      <c r="K20" s="41">
        <f t="shared" si="1"/>
        <v>6054</v>
      </c>
      <c r="L20" s="32">
        <f t="shared" si="3"/>
        <v>141655</v>
      </c>
    </row>
    <row r="21" spans="1:12" x14ac:dyDescent="0.3">
      <c r="A21" s="11" t="s">
        <v>88</v>
      </c>
      <c r="B21" s="35">
        <v>104</v>
      </c>
      <c r="C21" s="35">
        <v>34326</v>
      </c>
      <c r="D21" s="12">
        <f>SUM(B21:C21)</f>
        <v>34430</v>
      </c>
      <c r="E21" s="39">
        <v>385</v>
      </c>
      <c r="F21" s="39">
        <v>55101</v>
      </c>
      <c r="G21" s="12">
        <f>SUM(E21:F21)</f>
        <v>55486</v>
      </c>
      <c r="H21" s="2">
        <v>0</v>
      </c>
      <c r="I21" s="12">
        <f t="shared" si="0"/>
        <v>0</v>
      </c>
      <c r="J21" s="36">
        <v>2576</v>
      </c>
      <c r="K21" s="41">
        <f t="shared" si="1"/>
        <v>2576</v>
      </c>
      <c r="L21" s="32">
        <f t="shared" si="3"/>
        <v>92492</v>
      </c>
    </row>
    <row r="22" spans="1:12" x14ac:dyDescent="0.3">
      <c r="A22" s="9" t="s">
        <v>100</v>
      </c>
      <c r="B22" s="8">
        <f>SUM(B23:B30)</f>
        <v>106</v>
      </c>
      <c r="C22" s="8">
        <f>SUM(C23:C30)</f>
        <v>3299</v>
      </c>
      <c r="D22" s="10">
        <f t="shared" si="4"/>
        <v>3405</v>
      </c>
      <c r="E22" s="8">
        <f>SUM(E23:E30)</f>
        <v>82</v>
      </c>
      <c r="F22" s="8">
        <f>SUM(F23:F30)</f>
        <v>2285</v>
      </c>
      <c r="G22" s="10">
        <f t="shared" si="2"/>
        <v>2367</v>
      </c>
      <c r="H22" s="45">
        <f>SUM(H23:H30)</f>
        <v>0</v>
      </c>
      <c r="I22" s="10">
        <f t="shared" si="0"/>
        <v>0</v>
      </c>
      <c r="J22" s="28">
        <f>SUM(J23:J30)</f>
        <v>679</v>
      </c>
      <c r="K22" s="10">
        <f t="shared" si="1"/>
        <v>679</v>
      </c>
      <c r="L22" s="32">
        <f t="shared" si="3"/>
        <v>6451</v>
      </c>
    </row>
    <row r="23" spans="1:12" x14ac:dyDescent="0.3">
      <c r="A23" s="11" t="s">
        <v>81</v>
      </c>
      <c r="B23" s="35">
        <v>0</v>
      </c>
      <c r="C23" s="35">
        <v>0</v>
      </c>
      <c r="D23" s="12">
        <f t="shared" si="4"/>
        <v>0</v>
      </c>
      <c r="E23" s="39">
        <v>0</v>
      </c>
      <c r="F23" s="39">
        <v>1</v>
      </c>
      <c r="G23" s="12">
        <f t="shared" si="2"/>
        <v>1</v>
      </c>
      <c r="H23" s="2">
        <v>0</v>
      </c>
      <c r="I23" s="12">
        <f t="shared" si="0"/>
        <v>0</v>
      </c>
      <c r="J23" s="36">
        <v>0</v>
      </c>
      <c r="K23" s="12">
        <f t="shared" si="1"/>
        <v>0</v>
      </c>
      <c r="L23" s="32">
        <f t="shared" si="3"/>
        <v>1</v>
      </c>
    </row>
    <row r="24" spans="1:12" x14ac:dyDescent="0.3">
      <c r="A24" s="11" t="s">
        <v>82</v>
      </c>
      <c r="B24" s="35">
        <v>37</v>
      </c>
      <c r="C24" s="35">
        <v>666</v>
      </c>
      <c r="D24" s="12">
        <f t="shared" si="4"/>
        <v>703</v>
      </c>
      <c r="E24" s="39">
        <v>17</v>
      </c>
      <c r="F24" s="39">
        <v>466</v>
      </c>
      <c r="G24" s="12">
        <f t="shared" si="2"/>
        <v>483</v>
      </c>
      <c r="H24" s="2">
        <v>0</v>
      </c>
      <c r="I24" s="12">
        <f t="shared" si="0"/>
        <v>0</v>
      </c>
      <c r="J24" s="36">
        <v>191</v>
      </c>
      <c r="K24" s="12">
        <f t="shared" si="1"/>
        <v>191</v>
      </c>
      <c r="L24" s="32">
        <f t="shared" si="3"/>
        <v>1377</v>
      </c>
    </row>
    <row r="25" spans="1:12" x14ac:dyDescent="0.3">
      <c r="A25" s="11" t="s">
        <v>83</v>
      </c>
      <c r="B25" s="35">
        <v>32</v>
      </c>
      <c r="C25" s="35">
        <v>762</v>
      </c>
      <c r="D25" s="12">
        <f t="shared" si="4"/>
        <v>794</v>
      </c>
      <c r="E25" s="39">
        <v>12</v>
      </c>
      <c r="F25" s="39">
        <v>276</v>
      </c>
      <c r="G25" s="12">
        <f t="shared" si="2"/>
        <v>288</v>
      </c>
      <c r="H25" s="2">
        <v>0</v>
      </c>
      <c r="I25" s="12">
        <f t="shared" si="0"/>
        <v>0</v>
      </c>
      <c r="J25" s="36">
        <v>129</v>
      </c>
      <c r="K25" s="12">
        <f t="shared" si="1"/>
        <v>129</v>
      </c>
      <c r="L25" s="32">
        <f t="shared" si="3"/>
        <v>1211</v>
      </c>
    </row>
    <row r="26" spans="1:12" x14ac:dyDescent="0.3">
      <c r="A26" s="11" t="s">
        <v>84</v>
      </c>
      <c r="B26" s="35">
        <v>16</v>
      </c>
      <c r="C26" s="35">
        <v>469</v>
      </c>
      <c r="D26" s="12">
        <f t="shared" si="4"/>
        <v>485</v>
      </c>
      <c r="E26" s="39">
        <v>15</v>
      </c>
      <c r="F26" s="39">
        <v>245</v>
      </c>
      <c r="G26" s="12">
        <f t="shared" si="2"/>
        <v>260</v>
      </c>
      <c r="H26" s="2">
        <v>0</v>
      </c>
      <c r="I26" s="12">
        <f t="shared" si="0"/>
        <v>0</v>
      </c>
      <c r="J26" s="36">
        <v>122</v>
      </c>
      <c r="K26" s="12">
        <f t="shared" si="1"/>
        <v>122</v>
      </c>
      <c r="L26" s="32">
        <f t="shared" si="3"/>
        <v>867</v>
      </c>
    </row>
    <row r="27" spans="1:12" x14ac:dyDescent="0.3">
      <c r="A27" s="11" t="s">
        <v>85</v>
      </c>
      <c r="B27" s="35">
        <v>5</v>
      </c>
      <c r="C27" s="35">
        <v>287</v>
      </c>
      <c r="D27" s="12">
        <f t="shared" si="4"/>
        <v>292</v>
      </c>
      <c r="E27" s="39">
        <v>10</v>
      </c>
      <c r="F27" s="39">
        <v>254</v>
      </c>
      <c r="G27" s="12">
        <f t="shared" si="2"/>
        <v>264</v>
      </c>
      <c r="H27" s="2">
        <v>0</v>
      </c>
      <c r="I27" s="12">
        <f t="shared" si="0"/>
        <v>0</v>
      </c>
      <c r="J27" s="36">
        <v>92</v>
      </c>
      <c r="K27" s="12">
        <f t="shared" si="1"/>
        <v>92</v>
      </c>
      <c r="L27" s="32">
        <f t="shared" si="3"/>
        <v>648</v>
      </c>
    </row>
    <row r="28" spans="1:12" x14ac:dyDescent="0.3">
      <c r="A28" s="11" t="s">
        <v>86</v>
      </c>
      <c r="B28" s="35">
        <v>6</v>
      </c>
      <c r="C28" s="35">
        <v>346</v>
      </c>
      <c r="D28" s="12">
        <f t="shared" si="4"/>
        <v>352</v>
      </c>
      <c r="E28" s="39">
        <v>14</v>
      </c>
      <c r="F28" s="39">
        <v>350</v>
      </c>
      <c r="G28" s="12">
        <f t="shared" si="2"/>
        <v>364</v>
      </c>
      <c r="H28" s="2">
        <v>0</v>
      </c>
      <c r="I28" s="12">
        <f t="shared" si="0"/>
        <v>0</v>
      </c>
      <c r="J28" s="36">
        <v>67</v>
      </c>
      <c r="K28" s="12">
        <f t="shared" si="1"/>
        <v>67</v>
      </c>
      <c r="L28" s="32">
        <f t="shared" si="3"/>
        <v>783</v>
      </c>
    </row>
    <row r="29" spans="1:12" x14ac:dyDescent="0.3">
      <c r="A29" s="11" t="s">
        <v>87</v>
      </c>
      <c r="B29" s="35">
        <v>6</v>
      </c>
      <c r="C29" s="35">
        <v>435</v>
      </c>
      <c r="D29" s="12">
        <f t="shared" si="4"/>
        <v>441</v>
      </c>
      <c r="E29" s="39">
        <v>11</v>
      </c>
      <c r="F29" s="39">
        <v>409</v>
      </c>
      <c r="G29" s="12">
        <f t="shared" si="2"/>
        <v>420</v>
      </c>
      <c r="H29" s="2">
        <v>0</v>
      </c>
      <c r="I29" s="12">
        <f t="shared" si="0"/>
        <v>0</v>
      </c>
      <c r="J29" s="36">
        <v>56</v>
      </c>
      <c r="K29" s="12">
        <f t="shared" si="1"/>
        <v>56</v>
      </c>
      <c r="L29" s="32">
        <f t="shared" si="3"/>
        <v>917</v>
      </c>
    </row>
    <row r="30" spans="1:12" x14ac:dyDescent="0.3">
      <c r="A30" s="11" t="s">
        <v>88</v>
      </c>
      <c r="B30" s="35">
        <v>4</v>
      </c>
      <c r="C30" s="35">
        <v>334</v>
      </c>
      <c r="D30" s="12">
        <f t="shared" si="4"/>
        <v>338</v>
      </c>
      <c r="E30" s="39">
        <v>3</v>
      </c>
      <c r="F30" s="39">
        <v>284</v>
      </c>
      <c r="G30" s="12">
        <f t="shared" si="2"/>
        <v>287</v>
      </c>
      <c r="H30" s="2">
        <v>0</v>
      </c>
      <c r="I30" s="12">
        <f t="shared" si="0"/>
        <v>0</v>
      </c>
      <c r="J30" s="36">
        <v>22</v>
      </c>
      <c r="K30" s="12">
        <f t="shared" si="1"/>
        <v>22</v>
      </c>
      <c r="L30" s="32">
        <f t="shared" si="3"/>
        <v>647</v>
      </c>
    </row>
    <row r="31" spans="1:12" x14ac:dyDescent="0.3">
      <c r="A31" s="15" t="s">
        <v>9</v>
      </c>
      <c r="B31" s="5">
        <f t="shared" ref="B31:K31" si="5">SUM(B4,B13,B22)</f>
        <v>4917</v>
      </c>
      <c r="C31" s="5">
        <f t="shared" si="5"/>
        <v>522978</v>
      </c>
      <c r="D31" s="5">
        <f t="shared" si="5"/>
        <v>527895</v>
      </c>
      <c r="E31" s="5">
        <f t="shared" si="5"/>
        <v>10104</v>
      </c>
      <c r="F31" s="5">
        <f t="shared" si="5"/>
        <v>618438</v>
      </c>
      <c r="G31" s="5">
        <f t="shared" si="5"/>
        <v>628542</v>
      </c>
      <c r="H31" s="5">
        <f t="shared" ref="H31:I31" si="6">SUM(H4,H13,H22)</f>
        <v>28</v>
      </c>
      <c r="I31" s="5">
        <f t="shared" si="6"/>
        <v>28</v>
      </c>
      <c r="J31" s="5">
        <f t="shared" si="5"/>
        <v>77323</v>
      </c>
      <c r="K31" s="5">
        <f t="shared" si="5"/>
        <v>77323</v>
      </c>
      <c r="L31" s="48">
        <f t="shared" si="3"/>
        <v>1233788</v>
      </c>
    </row>
  </sheetData>
  <mergeCells count="7">
    <mergeCell ref="B1:K1"/>
    <mergeCell ref="A2:A3"/>
    <mergeCell ref="B2:D2"/>
    <mergeCell ref="E2:G2"/>
    <mergeCell ref="L2:L3"/>
    <mergeCell ref="J2:K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ySplit="2" topLeftCell="A6" activePane="bottomLeft" state="frozen"/>
      <selection activeCell="A4" sqref="A4"/>
      <selection pane="bottomLeft" activeCell="E3" sqref="E3:E29"/>
    </sheetView>
  </sheetViews>
  <sheetFormatPr defaultColWidth="9.5546875" defaultRowHeight="14.4" x14ac:dyDescent="0.3"/>
  <cols>
    <col min="1" max="1" width="19.6640625" style="1" bestFit="1" customWidth="1"/>
    <col min="2" max="3" width="11.44140625" style="1" customWidth="1"/>
    <col min="4" max="4" width="14.33203125" style="1" bestFit="1" customWidth="1"/>
    <col min="5" max="5" width="11.44140625" style="1" customWidth="1"/>
    <col min="6" max="6" width="13.6640625" style="1" bestFit="1" customWidth="1"/>
    <col min="7" max="7" width="7.5546875" style="1" bestFit="1" customWidth="1"/>
    <col min="8" max="8" width="9.3320312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25"/>
      <c r="B1" s="83" t="s">
        <v>96</v>
      </c>
      <c r="C1" s="84"/>
      <c r="D1" s="84"/>
      <c r="E1" s="85"/>
      <c r="F1" s="21"/>
    </row>
    <row r="2" spans="1:6" x14ac:dyDescent="0.3">
      <c r="A2" s="22" t="s">
        <v>75</v>
      </c>
      <c r="B2" s="6" t="s">
        <v>1</v>
      </c>
      <c r="C2" s="6" t="s">
        <v>2</v>
      </c>
      <c r="D2" s="42" t="s">
        <v>103</v>
      </c>
      <c r="E2" s="6" t="s">
        <v>93</v>
      </c>
      <c r="F2" s="22" t="s">
        <v>5</v>
      </c>
    </row>
    <row r="3" spans="1:6" x14ac:dyDescent="0.3">
      <c r="A3" s="9" t="s">
        <v>80</v>
      </c>
      <c r="B3" s="32">
        <f>SUM(B4:B11)</f>
        <v>307457</v>
      </c>
      <c r="C3" s="8">
        <v>300934</v>
      </c>
      <c r="D3" s="8">
        <v>8</v>
      </c>
      <c r="E3" s="8">
        <v>38440</v>
      </c>
      <c r="F3" s="20">
        <f>SUM(B3:E3)</f>
        <v>646839</v>
      </c>
    </row>
    <row r="4" spans="1:6" x14ac:dyDescent="0.3">
      <c r="A4" s="11" t="s">
        <v>81</v>
      </c>
      <c r="B4" s="39">
        <v>10</v>
      </c>
      <c r="C4" s="27">
        <v>10</v>
      </c>
      <c r="D4" s="27">
        <v>0</v>
      </c>
      <c r="E4" s="27">
        <v>2</v>
      </c>
      <c r="F4" s="29">
        <f t="shared" ref="F4:F29" si="0">SUM(B4:E4)</f>
        <v>22</v>
      </c>
    </row>
    <row r="5" spans="1:6" x14ac:dyDescent="0.3">
      <c r="A5" s="11" t="s">
        <v>82</v>
      </c>
      <c r="B5" s="39">
        <v>12795</v>
      </c>
      <c r="C5" s="27">
        <v>9978</v>
      </c>
      <c r="D5" s="27">
        <v>1</v>
      </c>
      <c r="E5" s="27">
        <v>3986</v>
      </c>
      <c r="F5" s="29">
        <f t="shared" si="0"/>
        <v>26760</v>
      </c>
    </row>
    <row r="6" spans="1:6" x14ac:dyDescent="0.3">
      <c r="A6" s="11" t="s">
        <v>83</v>
      </c>
      <c r="B6" s="39">
        <v>33184</v>
      </c>
      <c r="C6" s="27">
        <v>18202</v>
      </c>
      <c r="D6" s="27">
        <v>0</v>
      </c>
      <c r="E6" s="27">
        <v>5425</v>
      </c>
      <c r="F6" s="29">
        <f t="shared" si="0"/>
        <v>56811</v>
      </c>
    </row>
    <row r="7" spans="1:6" x14ac:dyDescent="0.3">
      <c r="A7" s="11" t="s">
        <v>84</v>
      </c>
      <c r="B7" s="39">
        <v>37032</v>
      </c>
      <c r="C7" s="27">
        <v>29539</v>
      </c>
      <c r="D7" s="27">
        <v>1</v>
      </c>
      <c r="E7" s="27">
        <v>6757</v>
      </c>
      <c r="F7" s="29">
        <f t="shared" si="0"/>
        <v>73329</v>
      </c>
    </row>
    <row r="8" spans="1:6" x14ac:dyDescent="0.3">
      <c r="A8" s="11" t="s">
        <v>85</v>
      </c>
      <c r="B8" s="39">
        <v>38387</v>
      </c>
      <c r="C8" s="27">
        <v>40210</v>
      </c>
      <c r="D8" s="27">
        <v>2</v>
      </c>
      <c r="E8" s="27">
        <v>6624</v>
      </c>
      <c r="F8" s="29">
        <f t="shared" si="0"/>
        <v>85223</v>
      </c>
    </row>
    <row r="9" spans="1:6" x14ac:dyDescent="0.3">
      <c r="A9" s="11" t="s">
        <v>86</v>
      </c>
      <c r="B9" s="39">
        <v>57048</v>
      </c>
      <c r="C9" s="27">
        <v>70290</v>
      </c>
      <c r="D9" s="27">
        <v>2</v>
      </c>
      <c r="E9" s="27">
        <v>7290</v>
      </c>
      <c r="F9" s="29">
        <f t="shared" si="0"/>
        <v>134630</v>
      </c>
    </row>
    <row r="10" spans="1:6" x14ac:dyDescent="0.3">
      <c r="A10" s="11" t="s">
        <v>87</v>
      </c>
      <c r="B10" s="39">
        <v>78107</v>
      </c>
      <c r="C10" s="27">
        <v>76352</v>
      </c>
      <c r="D10" s="27">
        <v>2</v>
      </c>
      <c r="E10" s="27">
        <v>5763</v>
      </c>
      <c r="F10" s="29">
        <f t="shared" si="0"/>
        <v>160224</v>
      </c>
    </row>
    <row r="11" spans="1:6" x14ac:dyDescent="0.3">
      <c r="A11" s="11" t="s">
        <v>88</v>
      </c>
      <c r="B11" s="39">
        <v>50894</v>
      </c>
      <c r="C11" s="27">
        <v>56353</v>
      </c>
      <c r="D11" s="27">
        <v>0</v>
      </c>
      <c r="E11" s="27">
        <v>2593</v>
      </c>
      <c r="F11" s="29">
        <f t="shared" si="0"/>
        <v>109840</v>
      </c>
    </row>
    <row r="12" spans="1:6" x14ac:dyDescent="0.3">
      <c r="A12" s="9" t="s">
        <v>89</v>
      </c>
      <c r="B12" s="8">
        <f>SUM(B13:B20)</f>
        <v>212222</v>
      </c>
      <c r="C12" s="28">
        <v>315219</v>
      </c>
      <c r="D12" s="28">
        <v>20</v>
      </c>
      <c r="E12" s="28">
        <v>38204</v>
      </c>
      <c r="F12" s="30">
        <f t="shared" si="0"/>
        <v>565665</v>
      </c>
    </row>
    <row r="13" spans="1:6" x14ac:dyDescent="0.3">
      <c r="A13" s="11" t="s">
        <v>81</v>
      </c>
      <c r="B13" s="35">
        <v>15</v>
      </c>
      <c r="C13" s="27">
        <v>16</v>
      </c>
      <c r="D13" s="27">
        <v>0</v>
      </c>
      <c r="E13" s="27">
        <v>4</v>
      </c>
      <c r="F13" s="29">
        <f t="shared" si="0"/>
        <v>35</v>
      </c>
    </row>
    <row r="14" spans="1:6" x14ac:dyDescent="0.3">
      <c r="A14" s="11" t="s">
        <v>82</v>
      </c>
      <c r="B14" s="35">
        <v>8257</v>
      </c>
      <c r="C14" s="27">
        <v>11883</v>
      </c>
      <c r="D14" s="27">
        <v>0</v>
      </c>
      <c r="E14" s="27">
        <v>3731</v>
      </c>
      <c r="F14" s="29">
        <f t="shared" si="0"/>
        <v>23871</v>
      </c>
    </row>
    <row r="15" spans="1:6" x14ac:dyDescent="0.3">
      <c r="A15" s="11" t="s">
        <v>83</v>
      </c>
      <c r="B15" s="35">
        <v>23729</v>
      </c>
      <c r="C15" s="27">
        <v>19390</v>
      </c>
      <c r="D15" s="27">
        <v>3</v>
      </c>
      <c r="E15" s="27">
        <v>5048</v>
      </c>
      <c r="F15" s="29">
        <f t="shared" si="0"/>
        <v>48170</v>
      </c>
    </row>
    <row r="16" spans="1:6" x14ac:dyDescent="0.3">
      <c r="A16" s="11" t="s">
        <v>84</v>
      </c>
      <c r="B16" s="35">
        <v>27429</v>
      </c>
      <c r="C16" s="27">
        <v>31582</v>
      </c>
      <c r="D16" s="27">
        <v>3</v>
      </c>
      <c r="E16" s="27">
        <v>6686</v>
      </c>
      <c r="F16" s="29">
        <f t="shared" si="0"/>
        <v>65700</v>
      </c>
    </row>
    <row r="17" spans="1:6" x14ac:dyDescent="0.3">
      <c r="A17" s="11" t="s">
        <v>85</v>
      </c>
      <c r="B17" s="35">
        <v>27687</v>
      </c>
      <c r="C17" s="27">
        <v>43505</v>
      </c>
      <c r="D17" s="27">
        <v>3</v>
      </c>
      <c r="E17" s="27">
        <v>6847</v>
      </c>
      <c r="F17" s="29">
        <f t="shared" si="0"/>
        <v>78042</v>
      </c>
    </row>
    <row r="18" spans="1:6" x14ac:dyDescent="0.3">
      <c r="A18" s="11" t="s">
        <v>86</v>
      </c>
      <c r="B18" s="35">
        <v>37340</v>
      </c>
      <c r="C18" s="27">
        <v>72834</v>
      </c>
      <c r="D18" s="27">
        <v>6</v>
      </c>
      <c r="E18" s="27">
        <v>7258</v>
      </c>
      <c r="F18" s="29">
        <f t="shared" si="0"/>
        <v>117438</v>
      </c>
    </row>
    <row r="19" spans="1:6" x14ac:dyDescent="0.3">
      <c r="A19" s="11" t="s">
        <v>87</v>
      </c>
      <c r="B19" s="35">
        <v>53439</v>
      </c>
      <c r="C19" s="27">
        <v>80908</v>
      </c>
      <c r="D19" s="27">
        <v>5</v>
      </c>
      <c r="E19" s="27">
        <v>6054</v>
      </c>
      <c r="F19" s="29">
        <f t="shared" si="0"/>
        <v>140406</v>
      </c>
    </row>
    <row r="20" spans="1:6" x14ac:dyDescent="0.3">
      <c r="A20" s="11" t="s">
        <v>88</v>
      </c>
      <c r="B20" s="35">
        <v>34326</v>
      </c>
      <c r="C20" s="27">
        <v>55101</v>
      </c>
      <c r="D20" s="27">
        <v>0</v>
      </c>
      <c r="E20" s="27">
        <v>2576</v>
      </c>
      <c r="F20" s="29">
        <f t="shared" si="0"/>
        <v>92003</v>
      </c>
    </row>
    <row r="21" spans="1:6" x14ac:dyDescent="0.3">
      <c r="A21" s="9" t="s">
        <v>100</v>
      </c>
      <c r="B21" s="8">
        <f>SUM(B22:B29)</f>
        <v>3299</v>
      </c>
      <c r="C21" s="28">
        <v>2285</v>
      </c>
      <c r="D21" s="28">
        <v>0</v>
      </c>
      <c r="E21" s="28">
        <v>679</v>
      </c>
      <c r="F21" s="30">
        <f t="shared" si="0"/>
        <v>6263</v>
      </c>
    </row>
    <row r="22" spans="1:6" x14ac:dyDescent="0.3">
      <c r="A22" s="11" t="s">
        <v>81</v>
      </c>
      <c r="B22" s="35">
        <v>0</v>
      </c>
      <c r="C22" s="27">
        <v>1</v>
      </c>
      <c r="D22" s="27">
        <v>0</v>
      </c>
      <c r="E22" s="27">
        <v>0</v>
      </c>
      <c r="F22" s="29">
        <f t="shared" si="0"/>
        <v>1</v>
      </c>
    </row>
    <row r="23" spans="1:6" x14ac:dyDescent="0.3">
      <c r="A23" s="11" t="s">
        <v>82</v>
      </c>
      <c r="B23" s="35">
        <v>666</v>
      </c>
      <c r="C23" s="27">
        <v>466</v>
      </c>
      <c r="D23" s="27">
        <v>0</v>
      </c>
      <c r="E23" s="27">
        <v>191</v>
      </c>
      <c r="F23" s="29">
        <f t="shared" si="0"/>
        <v>1323</v>
      </c>
    </row>
    <row r="24" spans="1:6" x14ac:dyDescent="0.3">
      <c r="A24" s="11" t="s">
        <v>83</v>
      </c>
      <c r="B24" s="35">
        <v>762</v>
      </c>
      <c r="C24" s="27">
        <v>276</v>
      </c>
      <c r="D24" s="27">
        <v>0</v>
      </c>
      <c r="E24" s="27">
        <v>129</v>
      </c>
      <c r="F24" s="29">
        <f t="shared" si="0"/>
        <v>1167</v>
      </c>
    </row>
    <row r="25" spans="1:6" x14ac:dyDescent="0.3">
      <c r="A25" s="11" t="s">
        <v>84</v>
      </c>
      <c r="B25" s="35">
        <v>469</v>
      </c>
      <c r="C25" s="27">
        <v>245</v>
      </c>
      <c r="D25" s="27">
        <v>0</v>
      </c>
      <c r="E25" s="27">
        <v>122</v>
      </c>
      <c r="F25" s="29">
        <f t="shared" si="0"/>
        <v>836</v>
      </c>
    </row>
    <row r="26" spans="1:6" x14ac:dyDescent="0.3">
      <c r="A26" s="11" t="s">
        <v>85</v>
      </c>
      <c r="B26" s="35">
        <v>287</v>
      </c>
      <c r="C26" s="27">
        <v>254</v>
      </c>
      <c r="D26" s="27">
        <v>0</v>
      </c>
      <c r="E26" s="27">
        <v>92</v>
      </c>
      <c r="F26" s="29">
        <f t="shared" si="0"/>
        <v>633</v>
      </c>
    </row>
    <row r="27" spans="1:6" x14ac:dyDescent="0.3">
      <c r="A27" s="11" t="s">
        <v>86</v>
      </c>
      <c r="B27" s="35">
        <v>346</v>
      </c>
      <c r="C27" s="27">
        <v>350</v>
      </c>
      <c r="D27" s="27">
        <v>0</v>
      </c>
      <c r="E27" s="27">
        <v>67</v>
      </c>
      <c r="F27" s="29">
        <f t="shared" si="0"/>
        <v>763</v>
      </c>
    </row>
    <row r="28" spans="1:6" x14ac:dyDescent="0.3">
      <c r="A28" s="11" t="s">
        <v>87</v>
      </c>
      <c r="B28" s="35">
        <v>435</v>
      </c>
      <c r="C28" s="27">
        <v>409</v>
      </c>
      <c r="D28" s="27">
        <v>0</v>
      </c>
      <c r="E28" s="27">
        <v>56</v>
      </c>
      <c r="F28" s="29">
        <f t="shared" si="0"/>
        <v>900</v>
      </c>
    </row>
    <row r="29" spans="1:6" x14ac:dyDescent="0.3">
      <c r="A29" s="11" t="s">
        <v>88</v>
      </c>
      <c r="B29" s="35">
        <v>334</v>
      </c>
      <c r="C29" s="27">
        <v>284</v>
      </c>
      <c r="D29" s="27">
        <v>0</v>
      </c>
      <c r="E29" s="27">
        <v>22</v>
      </c>
      <c r="F29" s="29">
        <f t="shared" si="0"/>
        <v>640</v>
      </c>
    </row>
    <row r="30" spans="1:6" x14ac:dyDescent="0.3">
      <c r="A30" s="15" t="s">
        <v>9</v>
      </c>
      <c r="B30" s="31">
        <f>SUM(B3,B12,B21)</f>
        <v>522978</v>
      </c>
      <c r="C30" s="31">
        <f>SUM(C3,C12,C21)</f>
        <v>618438</v>
      </c>
      <c r="D30" s="31">
        <f>SUM(D3,D12,D21)</f>
        <v>28</v>
      </c>
      <c r="E30" s="31">
        <f>SUM(E3,E12,E21)</f>
        <v>77323</v>
      </c>
      <c r="F30" s="31">
        <f>SUM(B30:E30)</f>
        <v>1218767</v>
      </c>
    </row>
  </sheetData>
  <mergeCells count="1">
    <mergeCell ref="B1:E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D30"/>
  <sheetViews>
    <sheetView workbookViewId="0">
      <pane ySplit="2" topLeftCell="A3" activePane="bottomLeft" state="frozen"/>
      <selection activeCell="A4" sqref="A4"/>
      <selection pane="bottomLeft" activeCell="C3" sqref="C3:C29"/>
    </sheetView>
  </sheetViews>
  <sheetFormatPr defaultColWidth="14.33203125" defaultRowHeight="14.4" x14ac:dyDescent="0.3"/>
  <cols>
    <col min="1" max="1" width="20.44140625" style="1" customWidth="1"/>
    <col min="2" max="16384" width="14.33203125" style="1"/>
  </cols>
  <sheetData>
    <row r="1" spans="1:4" x14ac:dyDescent="0.3">
      <c r="A1" s="25"/>
      <c r="B1" s="83" t="s">
        <v>90</v>
      </c>
      <c r="C1" s="84"/>
      <c r="D1" s="40"/>
    </row>
    <row r="2" spans="1:4" x14ac:dyDescent="0.3">
      <c r="A2" s="26" t="s">
        <v>75</v>
      </c>
      <c r="B2" s="6" t="s">
        <v>1</v>
      </c>
      <c r="C2" s="6" t="s">
        <v>2</v>
      </c>
      <c r="D2" s="22" t="s">
        <v>5</v>
      </c>
    </row>
    <row r="3" spans="1:4" x14ac:dyDescent="0.3">
      <c r="A3" s="9" t="s">
        <v>80</v>
      </c>
      <c r="B3" s="8">
        <v>2912</v>
      </c>
      <c r="C3" s="8">
        <v>5030</v>
      </c>
      <c r="D3" s="8">
        <f>SUM(B3:C3)</f>
        <v>7942</v>
      </c>
    </row>
    <row r="4" spans="1:4" x14ac:dyDescent="0.3">
      <c r="A4" s="11" t="s">
        <v>81</v>
      </c>
      <c r="B4" s="3">
        <v>0</v>
      </c>
      <c r="C4" s="3">
        <v>1</v>
      </c>
      <c r="D4" s="13">
        <f t="shared" ref="D4:D29" si="0">SUM(B4:C4)</f>
        <v>1</v>
      </c>
    </row>
    <row r="5" spans="1:4" x14ac:dyDescent="0.3">
      <c r="A5" s="11" t="s">
        <v>82</v>
      </c>
      <c r="B5" s="3">
        <v>405</v>
      </c>
      <c r="C5" s="3">
        <v>258</v>
      </c>
      <c r="D5" s="13">
        <f t="shared" si="0"/>
        <v>663</v>
      </c>
    </row>
    <row r="6" spans="1:4" x14ac:dyDescent="0.3">
      <c r="A6" s="11" t="s">
        <v>83</v>
      </c>
      <c r="B6" s="3">
        <v>900</v>
      </c>
      <c r="C6" s="3">
        <v>495</v>
      </c>
      <c r="D6" s="13">
        <f t="shared" si="0"/>
        <v>1395</v>
      </c>
    </row>
    <row r="7" spans="1:4" x14ac:dyDescent="0.3">
      <c r="A7" s="11" t="s">
        <v>84</v>
      </c>
      <c r="B7" s="3">
        <v>457</v>
      </c>
      <c r="C7" s="3">
        <v>720</v>
      </c>
      <c r="D7" s="13">
        <f t="shared" si="0"/>
        <v>1177</v>
      </c>
    </row>
    <row r="8" spans="1:4" x14ac:dyDescent="0.3">
      <c r="A8" s="11" t="s">
        <v>85</v>
      </c>
      <c r="B8" s="3">
        <v>293</v>
      </c>
      <c r="C8" s="3">
        <v>811</v>
      </c>
      <c r="D8" s="13">
        <f t="shared" si="0"/>
        <v>1104</v>
      </c>
    </row>
    <row r="9" spans="1:4" x14ac:dyDescent="0.3">
      <c r="A9" s="11" t="s">
        <v>86</v>
      </c>
      <c r="B9" s="3">
        <v>347</v>
      </c>
      <c r="C9" s="3">
        <v>1298</v>
      </c>
      <c r="D9" s="13">
        <f t="shared" si="0"/>
        <v>1645</v>
      </c>
    </row>
    <row r="10" spans="1:4" x14ac:dyDescent="0.3">
      <c r="A10" s="11" t="s">
        <v>87</v>
      </c>
      <c r="B10" s="3">
        <v>354</v>
      </c>
      <c r="C10" s="3">
        <v>1058</v>
      </c>
      <c r="D10" s="13">
        <f t="shared" si="0"/>
        <v>1412</v>
      </c>
    </row>
    <row r="11" spans="1:4" x14ac:dyDescent="0.3">
      <c r="A11" s="11" t="s">
        <v>88</v>
      </c>
      <c r="B11" s="3">
        <v>156</v>
      </c>
      <c r="C11" s="3">
        <v>389</v>
      </c>
      <c r="D11" s="13">
        <f t="shared" si="0"/>
        <v>545</v>
      </c>
    </row>
    <row r="12" spans="1:4" x14ac:dyDescent="0.3">
      <c r="A12" s="9" t="s">
        <v>89</v>
      </c>
      <c r="B12" s="8">
        <v>1899</v>
      </c>
      <c r="C12" s="8">
        <v>4992</v>
      </c>
      <c r="D12" s="8">
        <f t="shared" si="0"/>
        <v>6891</v>
      </c>
    </row>
    <row r="13" spans="1:4" x14ac:dyDescent="0.3">
      <c r="A13" s="11" t="s">
        <v>81</v>
      </c>
      <c r="B13" s="3">
        <v>0</v>
      </c>
      <c r="C13" s="3">
        <v>0</v>
      </c>
      <c r="D13" s="13">
        <f t="shared" si="0"/>
        <v>0</v>
      </c>
    </row>
    <row r="14" spans="1:4" x14ac:dyDescent="0.3">
      <c r="A14" s="11" t="s">
        <v>82</v>
      </c>
      <c r="B14" s="3">
        <v>209</v>
      </c>
      <c r="C14" s="3">
        <v>296</v>
      </c>
      <c r="D14" s="13">
        <f t="shared" si="0"/>
        <v>505</v>
      </c>
    </row>
    <row r="15" spans="1:4" x14ac:dyDescent="0.3">
      <c r="A15" s="11" t="s">
        <v>83</v>
      </c>
      <c r="B15" s="3">
        <v>593</v>
      </c>
      <c r="C15" s="3">
        <v>554</v>
      </c>
      <c r="D15" s="13">
        <f t="shared" si="0"/>
        <v>1147</v>
      </c>
    </row>
    <row r="16" spans="1:4" x14ac:dyDescent="0.3">
      <c r="A16" s="11" t="s">
        <v>84</v>
      </c>
      <c r="B16" s="3">
        <v>313</v>
      </c>
      <c r="C16" s="3">
        <v>802</v>
      </c>
      <c r="D16" s="13">
        <f t="shared" si="0"/>
        <v>1115</v>
      </c>
    </row>
    <row r="17" spans="1:4" x14ac:dyDescent="0.3">
      <c r="A17" s="11" t="s">
        <v>85</v>
      </c>
      <c r="B17" s="3">
        <v>231</v>
      </c>
      <c r="C17" s="3">
        <v>789</v>
      </c>
      <c r="D17" s="13">
        <f t="shared" si="0"/>
        <v>1020</v>
      </c>
    </row>
    <row r="18" spans="1:4" x14ac:dyDescent="0.3">
      <c r="A18" s="11" t="s">
        <v>86</v>
      </c>
      <c r="B18" s="3">
        <v>218</v>
      </c>
      <c r="C18" s="3">
        <v>1148</v>
      </c>
      <c r="D18" s="13">
        <f t="shared" si="0"/>
        <v>1366</v>
      </c>
    </row>
    <row r="19" spans="1:4" x14ac:dyDescent="0.3">
      <c r="A19" s="11" t="s">
        <v>87</v>
      </c>
      <c r="B19" s="3">
        <v>231</v>
      </c>
      <c r="C19" s="3">
        <v>1018</v>
      </c>
      <c r="D19" s="13">
        <f t="shared" si="0"/>
        <v>1249</v>
      </c>
    </row>
    <row r="20" spans="1:4" x14ac:dyDescent="0.3">
      <c r="A20" s="11" t="s">
        <v>88</v>
      </c>
      <c r="B20" s="3">
        <v>104</v>
      </c>
      <c r="C20" s="3">
        <v>385</v>
      </c>
      <c r="D20" s="13">
        <f t="shared" si="0"/>
        <v>489</v>
      </c>
    </row>
    <row r="21" spans="1:4" x14ac:dyDescent="0.3">
      <c r="A21" s="9" t="s">
        <v>100</v>
      </c>
      <c r="B21" s="8">
        <v>106</v>
      </c>
      <c r="C21" s="8">
        <v>82</v>
      </c>
      <c r="D21" s="8">
        <f t="shared" si="0"/>
        <v>188</v>
      </c>
    </row>
    <row r="22" spans="1:4" x14ac:dyDescent="0.3">
      <c r="A22" s="11" t="s">
        <v>81</v>
      </c>
      <c r="B22" s="3">
        <v>0</v>
      </c>
      <c r="C22" s="3">
        <v>0</v>
      </c>
      <c r="D22" s="13">
        <f t="shared" si="0"/>
        <v>0</v>
      </c>
    </row>
    <row r="23" spans="1:4" x14ac:dyDescent="0.3">
      <c r="A23" s="11" t="s">
        <v>82</v>
      </c>
      <c r="B23" s="3">
        <v>37</v>
      </c>
      <c r="C23" s="3">
        <v>17</v>
      </c>
      <c r="D23" s="13">
        <f t="shared" si="0"/>
        <v>54</v>
      </c>
    </row>
    <row r="24" spans="1:4" x14ac:dyDescent="0.3">
      <c r="A24" s="11" t="s">
        <v>83</v>
      </c>
      <c r="B24" s="3">
        <v>32</v>
      </c>
      <c r="C24" s="3">
        <v>12</v>
      </c>
      <c r="D24" s="13">
        <f t="shared" si="0"/>
        <v>44</v>
      </c>
    </row>
    <row r="25" spans="1:4" x14ac:dyDescent="0.3">
      <c r="A25" s="11" t="s">
        <v>84</v>
      </c>
      <c r="B25" s="3">
        <v>16</v>
      </c>
      <c r="C25" s="3">
        <v>15</v>
      </c>
      <c r="D25" s="13">
        <f t="shared" si="0"/>
        <v>31</v>
      </c>
    </row>
    <row r="26" spans="1:4" x14ac:dyDescent="0.3">
      <c r="A26" s="11" t="s">
        <v>85</v>
      </c>
      <c r="B26" s="3">
        <v>5</v>
      </c>
      <c r="C26" s="3">
        <v>10</v>
      </c>
      <c r="D26" s="13">
        <f t="shared" si="0"/>
        <v>15</v>
      </c>
    </row>
    <row r="27" spans="1:4" x14ac:dyDescent="0.3">
      <c r="A27" s="11" t="s">
        <v>86</v>
      </c>
      <c r="B27" s="3">
        <v>6</v>
      </c>
      <c r="C27" s="3">
        <v>14</v>
      </c>
      <c r="D27" s="13">
        <f t="shared" si="0"/>
        <v>20</v>
      </c>
    </row>
    <row r="28" spans="1:4" x14ac:dyDescent="0.3">
      <c r="A28" s="11" t="s">
        <v>87</v>
      </c>
      <c r="B28" s="3">
        <v>6</v>
      </c>
      <c r="C28" s="3">
        <v>11</v>
      </c>
      <c r="D28" s="13">
        <f t="shared" si="0"/>
        <v>17</v>
      </c>
    </row>
    <row r="29" spans="1:4" x14ac:dyDescent="0.3">
      <c r="A29" s="11" t="s">
        <v>88</v>
      </c>
      <c r="B29" s="3">
        <v>4</v>
      </c>
      <c r="C29" s="3">
        <v>3</v>
      </c>
      <c r="D29" s="13">
        <f t="shared" si="0"/>
        <v>7</v>
      </c>
    </row>
    <row r="30" spans="1:4" x14ac:dyDescent="0.3">
      <c r="A30" s="15" t="s">
        <v>9</v>
      </c>
      <c r="B30" s="5">
        <f>SUM(B3,B12,B21)</f>
        <v>4917</v>
      </c>
      <c r="C30" s="5">
        <f>SUM(C3,C12,C21)</f>
        <v>10104</v>
      </c>
      <c r="D30" s="5">
        <f>SUM(B30:C30)</f>
        <v>15021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L4"/>
  <sheetViews>
    <sheetView workbookViewId="0">
      <selection activeCell="G12" sqref="G12"/>
    </sheetView>
  </sheetViews>
  <sheetFormatPr defaultColWidth="8.6640625" defaultRowHeight="14.4" x14ac:dyDescent="0.3"/>
  <cols>
    <col min="1" max="1" width="18.21875" style="1" bestFit="1" customWidth="1"/>
    <col min="2" max="2" width="8.88671875" style="1" bestFit="1" customWidth="1"/>
    <col min="3" max="3" width="7.44140625" style="1" bestFit="1" customWidth="1"/>
    <col min="4" max="4" width="9.6640625" style="1" bestFit="1" customWidth="1"/>
    <col min="5" max="5" width="8.88671875" style="1" bestFit="1" customWidth="1"/>
    <col min="6" max="6" width="7.44140625" style="1" bestFit="1" customWidth="1"/>
    <col min="7" max="7" width="8.88671875" style="1" bestFit="1" customWidth="1"/>
    <col min="8" max="8" width="4.6640625" style="1" bestFit="1" customWidth="1"/>
    <col min="9" max="9" width="19.109375" style="1" bestFit="1" customWidth="1"/>
    <col min="10" max="10" width="7.33203125" style="1" customWidth="1"/>
    <col min="11" max="11" width="15.77734375" style="1" bestFit="1" customWidth="1"/>
    <col min="12" max="12" width="13.109375" style="1" bestFit="1" customWidth="1"/>
    <col min="13" max="16384" width="8.6640625" style="1"/>
  </cols>
  <sheetData>
    <row r="1" spans="1:12" x14ac:dyDescent="0.3">
      <c r="A1" s="25"/>
      <c r="B1" s="92" t="s">
        <v>97</v>
      </c>
      <c r="C1" s="93"/>
      <c r="D1" s="93"/>
      <c r="E1" s="93"/>
      <c r="F1" s="93"/>
      <c r="G1" s="93"/>
      <c r="H1" s="93"/>
      <c r="I1" s="93"/>
      <c r="J1" s="93"/>
      <c r="K1" s="94"/>
      <c r="L1" s="46"/>
    </row>
    <row r="2" spans="1:12" x14ac:dyDescent="0.3">
      <c r="A2" s="95" t="s">
        <v>91</v>
      </c>
      <c r="B2" s="88" t="s">
        <v>1</v>
      </c>
      <c r="C2" s="91"/>
      <c r="D2" s="91"/>
      <c r="E2" s="91" t="s">
        <v>2</v>
      </c>
      <c r="F2" s="91"/>
      <c r="G2" s="91"/>
      <c r="H2" s="86" t="s">
        <v>103</v>
      </c>
      <c r="I2" s="88"/>
      <c r="J2" s="86" t="s">
        <v>93</v>
      </c>
      <c r="K2" s="88"/>
      <c r="L2" s="89" t="s">
        <v>5</v>
      </c>
    </row>
    <row r="3" spans="1:12" x14ac:dyDescent="0.3">
      <c r="A3" s="96"/>
      <c r="B3" s="23" t="s">
        <v>76</v>
      </c>
      <c r="C3" s="6" t="s">
        <v>77</v>
      </c>
      <c r="D3" s="18" t="s">
        <v>78</v>
      </c>
      <c r="E3" s="6" t="s">
        <v>76</v>
      </c>
      <c r="F3" s="6" t="s">
        <v>77</v>
      </c>
      <c r="G3" s="18" t="s">
        <v>79</v>
      </c>
      <c r="H3" s="18" t="s">
        <v>77</v>
      </c>
      <c r="I3" s="18" t="s">
        <v>104</v>
      </c>
      <c r="J3" s="6" t="s">
        <v>77</v>
      </c>
      <c r="K3" s="18" t="s">
        <v>94</v>
      </c>
      <c r="L3" s="90"/>
    </row>
    <row r="4" spans="1:12" x14ac:dyDescent="0.3">
      <c r="A4" s="14" t="s">
        <v>92</v>
      </c>
      <c r="B4" s="3">
        <v>1688</v>
      </c>
      <c r="C4" s="3">
        <v>146433</v>
      </c>
      <c r="D4" s="10">
        <f>SUM(B4:C4)</f>
        <v>148121</v>
      </c>
      <c r="E4" s="3">
        <v>3547</v>
      </c>
      <c r="F4" s="3">
        <v>201936</v>
      </c>
      <c r="G4" s="10">
        <f>SUM(E4:F4)</f>
        <v>205483</v>
      </c>
      <c r="H4" s="47">
        <v>0</v>
      </c>
      <c r="I4" s="10">
        <f>SUM(H4:H4)</f>
        <v>0</v>
      </c>
      <c r="J4" s="3">
        <v>77261</v>
      </c>
      <c r="K4" s="10">
        <f>SUM(J4:J4)</f>
        <v>77261</v>
      </c>
      <c r="L4" s="8">
        <f>SUM(D4,G4,I4,K4)</f>
        <v>430865</v>
      </c>
    </row>
  </sheetData>
  <mergeCells count="7">
    <mergeCell ref="L2:L3"/>
    <mergeCell ref="H2:I2"/>
    <mergeCell ref="B1:K1"/>
    <mergeCell ref="J2:K2"/>
    <mergeCell ref="A2:A3"/>
    <mergeCell ref="B2:D2"/>
    <mergeCell ref="E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CCEB-62B5-48EF-8575-CFABC9A4A8B6}">
  <dimension ref="A1:L68"/>
  <sheetViews>
    <sheetView tabSelected="1" workbookViewId="0">
      <selection activeCell="J71" sqref="J71"/>
    </sheetView>
  </sheetViews>
  <sheetFormatPr defaultColWidth="21" defaultRowHeight="14.4" x14ac:dyDescent="0.3"/>
  <cols>
    <col min="1" max="1" width="10.77734375" bestFit="1" customWidth="1"/>
    <col min="2" max="2" width="10.21875" bestFit="1" customWidth="1"/>
    <col min="3" max="3" width="7.5546875" bestFit="1" customWidth="1"/>
    <col min="4" max="4" width="10.88671875" bestFit="1" customWidth="1"/>
    <col min="5" max="5" width="10.21875" bestFit="1" customWidth="1"/>
    <col min="6" max="6" width="7.5546875" bestFit="1" customWidth="1"/>
    <col min="7" max="7" width="10.109375" bestFit="1" customWidth="1"/>
    <col min="8" max="8" width="14.33203125" bestFit="1" customWidth="1"/>
    <col min="9" max="9" width="14.33203125" customWidth="1"/>
    <col min="10" max="10" width="11" bestFit="1" customWidth="1"/>
    <col min="11" max="11" width="11" customWidth="1"/>
    <col min="12" max="12" width="10.77734375" bestFit="1" customWidth="1"/>
  </cols>
  <sheetData>
    <row r="1" spans="1:12" x14ac:dyDescent="0.3">
      <c r="A1" s="49"/>
      <c r="B1" s="97" t="s">
        <v>97</v>
      </c>
      <c r="C1" s="97"/>
      <c r="D1" s="97"/>
      <c r="E1" s="97"/>
      <c r="F1" s="97"/>
      <c r="G1" s="97"/>
      <c r="H1" s="97"/>
      <c r="I1" s="97"/>
      <c r="J1" s="97"/>
      <c r="K1" s="50"/>
      <c r="L1" s="51"/>
    </row>
    <row r="2" spans="1:12" x14ac:dyDescent="0.3">
      <c r="A2" s="52"/>
      <c r="B2" s="98" t="s">
        <v>1</v>
      </c>
      <c r="C2" s="99"/>
      <c r="D2" s="100" t="s">
        <v>105</v>
      </c>
      <c r="E2" s="98" t="s">
        <v>2</v>
      </c>
      <c r="F2" s="98"/>
      <c r="G2" s="100" t="s">
        <v>106</v>
      </c>
      <c r="H2" s="53" t="s">
        <v>103</v>
      </c>
      <c r="I2" s="103" t="s">
        <v>107</v>
      </c>
      <c r="J2" s="54" t="s">
        <v>93</v>
      </c>
      <c r="K2" s="55" t="s">
        <v>93</v>
      </c>
      <c r="L2" s="56"/>
    </row>
    <row r="3" spans="1:12" x14ac:dyDescent="0.3">
      <c r="A3" s="57" t="s">
        <v>10</v>
      </c>
      <c r="B3" s="53" t="s">
        <v>108</v>
      </c>
      <c r="C3" s="53" t="s">
        <v>109</v>
      </c>
      <c r="D3" s="101"/>
      <c r="E3" s="53" t="s">
        <v>108</v>
      </c>
      <c r="F3" s="53" t="s">
        <v>109</v>
      </c>
      <c r="G3" s="102"/>
      <c r="H3" s="53" t="s">
        <v>109</v>
      </c>
      <c r="I3" s="104"/>
      <c r="J3" s="53" t="s">
        <v>109</v>
      </c>
      <c r="K3" s="58" t="s">
        <v>110</v>
      </c>
      <c r="L3" s="58" t="s">
        <v>9</v>
      </c>
    </row>
    <row r="4" spans="1:12" x14ac:dyDescent="0.3">
      <c r="A4" s="59" t="s">
        <v>11</v>
      </c>
      <c r="B4" s="60">
        <v>79</v>
      </c>
      <c r="C4" s="60">
        <v>9726</v>
      </c>
      <c r="D4" s="61">
        <f>SUM(B4:C4)</f>
        <v>9805</v>
      </c>
      <c r="E4" s="60">
        <v>197</v>
      </c>
      <c r="F4" s="60">
        <v>10016</v>
      </c>
      <c r="G4" s="61">
        <f t="shared" ref="G4:G35" si="0">SUM(E4:F4)</f>
        <v>10213</v>
      </c>
      <c r="H4" s="60">
        <v>0</v>
      </c>
      <c r="I4" s="61">
        <f>SUM(H4)</f>
        <v>0</v>
      </c>
      <c r="J4" s="60">
        <v>5833</v>
      </c>
      <c r="K4" s="61">
        <f>SUM(J4)</f>
        <v>5833</v>
      </c>
      <c r="L4" s="62">
        <f>SUM(D4,G4,I4,K4)</f>
        <v>25851</v>
      </c>
    </row>
    <row r="5" spans="1:12" x14ac:dyDescent="0.3">
      <c r="A5" s="59" t="s">
        <v>12</v>
      </c>
      <c r="B5" s="60">
        <v>4</v>
      </c>
      <c r="C5" s="60">
        <v>254</v>
      </c>
      <c r="D5" s="61">
        <f t="shared" ref="D5:D67" si="1">SUM(B5:C5)</f>
        <v>258</v>
      </c>
      <c r="E5" s="60">
        <v>1</v>
      </c>
      <c r="F5" s="60">
        <v>689</v>
      </c>
      <c r="G5" s="61">
        <f t="shared" si="0"/>
        <v>690</v>
      </c>
      <c r="H5" s="60">
        <v>0</v>
      </c>
      <c r="I5" s="61">
        <f t="shared" ref="I5:I67" si="2">SUM(H5)</f>
        <v>0</v>
      </c>
      <c r="J5" s="60">
        <v>53</v>
      </c>
      <c r="K5" s="61">
        <f t="shared" ref="K5:K67" si="3">SUM(J5)</f>
        <v>53</v>
      </c>
      <c r="L5" s="62">
        <f t="shared" ref="L5:L67" si="4">SUM(D5,G5,I5,K5)</f>
        <v>1001</v>
      </c>
    </row>
    <row r="6" spans="1:12" x14ac:dyDescent="0.3">
      <c r="A6" s="59" t="s">
        <v>13</v>
      </c>
      <c r="B6" s="60">
        <v>168</v>
      </c>
      <c r="C6" s="60">
        <v>15711</v>
      </c>
      <c r="D6" s="61">
        <f t="shared" si="1"/>
        <v>15879</v>
      </c>
      <c r="E6" s="60">
        <v>281</v>
      </c>
      <c r="F6" s="60">
        <v>17215</v>
      </c>
      <c r="G6" s="61">
        <f t="shared" si="0"/>
        <v>17496</v>
      </c>
      <c r="H6" s="60">
        <v>0</v>
      </c>
      <c r="I6" s="61">
        <f t="shared" si="2"/>
        <v>0</v>
      </c>
      <c r="J6" s="60">
        <v>6379</v>
      </c>
      <c r="K6" s="61">
        <f t="shared" si="3"/>
        <v>6379</v>
      </c>
      <c r="L6" s="62">
        <f t="shared" si="4"/>
        <v>39754</v>
      </c>
    </row>
    <row r="7" spans="1:12" x14ac:dyDescent="0.3">
      <c r="A7" s="59" t="s">
        <v>14</v>
      </c>
      <c r="B7" s="60">
        <v>3</v>
      </c>
      <c r="C7" s="60">
        <v>313</v>
      </c>
      <c r="D7" s="61">
        <f t="shared" si="1"/>
        <v>316</v>
      </c>
      <c r="E7" s="60">
        <v>34</v>
      </c>
      <c r="F7" s="60">
        <v>1433</v>
      </c>
      <c r="G7" s="61">
        <f t="shared" si="0"/>
        <v>1467</v>
      </c>
      <c r="H7" s="60">
        <v>0</v>
      </c>
      <c r="I7" s="61">
        <f t="shared" si="2"/>
        <v>0</v>
      </c>
      <c r="J7" s="60">
        <v>100</v>
      </c>
      <c r="K7" s="61">
        <f t="shared" si="3"/>
        <v>100</v>
      </c>
      <c r="L7" s="62">
        <f t="shared" si="4"/>
        <v>1883</v>
      </c>
    </row>
    <row r="8" spans="1:12" x14ac:dyDescent="0.3">
      <c r="A8" s="59" t="s">
        <v>15</v>
      </c>
      <c r="B8" s="60">
        <v>0</v>
      </c>
      <c r="C8" s="60">
        <v>26</v>
      </c>
      <c r="D8" s="61">
        <f t="shared" si="1"/>
        <v>26</v>
      </c>
      <c r="E8" s="60">
        <v>15</v>
      </c>
      <c r="F8" s="60">
        <v>282</v>
      </c>
      <c r="G8" s="61">
        <f t="shared" si="0"/>
        <v>297</v>
      </c>
      <c r="H8" s="60">
        <v>0</v>
      </c>
      <c r="I8" s="61">
        <f t="shared" si="2"/>
        <v>0</v>
      </c>
      <c r="J8" s="60">
        <v>15</v>
      </c>
      <c r="K8" s="61">
        <f t="shared" si="3"/>
        <v>15</v>
      </c>
      <c r="L8" s="62">
        <f t="shared" si="4"/>
        <v>338</v>
      </c>
    </row>
    <row r="9" spans="1:12" x14ac:dyDescent="0.3">
      <c r="A9" s="59" t="s">
        <v>16</v>
      </c>
      <c r="B9" s="60">
        <v>2</v>
      </c>
      <c r="C9" s="60">
        <v>59</v>
      </c>
      <c r="D9" s="61">
        <f t="shared" si="1"/>
        <v>61</v>
      </c>
      <c r="E9" s="60">
        <v>4</v>
      </c>
      <c r="F9" s="60">
        <v>186</v>
      </c>
      <c r="G9" s="61">
        <f t="shared" si="0"/>
        <v>190</v>
      </c>
      <c r="H9" s="60">
        <v>0</v>
      </c>
      <c r="I9" s="61">
        <f t="shared" si="2"/>
        <v>0</v>
      </c>
      <c r="J9" s="60">
        <v>11</v>
      </c>
      <c r="K9" s="61">
        <f t="shared" si="3"/>
        <v>11</v>
      </c>
      <c r="L9" s="62">
        <f t="shared" si="4"/>
        <v>262</v>
      </c>
    </row>
    <row r="10" spans="1:12" x14ac:dyDescent="0.3">
      <c r="A10" s="59" t="s">
        <v>17</v>
      </c>
      <c r="B10" s="60">
        <v>153</v>
      </c>
      <c r="C10" s="60">
        <v>13600</v>
      </c>
      <c r="D10" s="61">
        <f t="shared" si="1"/>
        <v>13753</v>
      </c>
      <c r="E10" s="60">
        <v>146</v>
      </c>
      <c r="F10" s="60">
        <v>7322</v>
      </c>
      <c r="G10" s="61">
        <f t="shared" si="0"/>
        <v>7468</v>
      </c>
      <c r="H10" s="60">
        <v>0</v>
      </c>
      <c r="I10" s="61">
        <f t="shared" si="2"/>
        <v>0</v>
      </c>
      <c r="J10" s="60">
        <v>6921</v>
      </c>
      <c r="K10" s="61">
        <f t="shared" si="3"/>
        <v>6921</v>
      </c>
      <c r="L10" s="62">
        <f t="shared" si="4"/>
        <v>28142</v>
      </c>
    </row>
    <row r="11" spans="1:12" x14ac:dyDescent="0.3">
      <c r="A11" s="59" t="s">
        <v>18</v>
      </c>
      <c r="B11" s="60">
        <v>23</v>
      </c>
      <c r="C11" s="60">
        <v>3322</v>
      </c>
      <c r="D11" s="61">
        <f t="shared" si="1"/>
        <v>3345</v>
      </c>
      <c r="E11" s="60">
        <v>47</v>
      </c>
      <c r="F11" s="60">
        <v>3391</v>
      </c>
      <c r="G11" s="61">
        <f t="shared" si="0"/>
        <v>3438</v>
      </c>
      <c r="H11" s="60">
        <v>0</v>
      </c>
      <c r="I11" s="61">
        <f t="shared" si="2"/>
        <v>0</v>
      </c>
      <c r="J11" s="60">
        <v>156</v>
      </c>
      <c r="K11" s="61">
        <f t="shared" si="3"/>
        <v>156</v>
      </c>
      <c r="L11" s="62">
        <f t="shared" si="4"/>
        <v>6939</v>
      </c>
    </row>
    <row r="12" spans="1:12" x14ac:dyDescent="0.3">
      <c r="A12" s="59" t="s">
        <v>19</v>
      </c>
      <c r="B12" s="60">
        <v>6</v>
      </c>
      <c r="C12" s="60">
        <v>872</v>
      </c>
      <c r="D12" s="61">
        <f t="shared" si="1"/>
        <v>878</v>
      </c>
      <c r="E12" s="60">
        <v>20</v>
      </c>
      <c r="F12" s="60">
        <v>1353</v>
      </c>
      <c r="G12" s="61">
        <f t="shared" si="0"/>
        <v>1373</v>
      </c>
      <c r="H12" s="60">
        <v>0</v>
      </c>
      <c r="I12" s="61">
        <f t="shared" si="2"/>
        <v>0</v>
      </c>
      <c r="J12" s="60">
        <v>47</v>
      </c>
      <c r="K12" s="61">
        <f t="shared" si="3"/>
        <v>47</v>
      </c>
      <c r="L12" s="62">
        <f t="shared" si="4"/>
        <v>2298</v>
      </c>
    </row>
    <row r="13" spans="1:12" x14ac:dyDescent="0.3">
      <c r="A13" s="59" t="s">
        <v>20</v>
      </c>
      <c r="B13" s="60">
        <v>0</v>
      </c>
      <c r="C13" s="60">
        <v>0</v>
      </c>
      <c r="D13" s="61">
        <f t="shared" si="1"/>
        <v>0</v>
      </c>
      <c r="E13" s="60">
        <v>0</v>
      </c>
      <c r="F13" s="60">
        <v>5</v>
      </c>
      <c r="G13" s="61">
        <f t="shared" si="0"/>
        <v>5</v>
      </c>
      <c r="H13" s="60">
        <v>0</v>
      </c>
      <c r="I13" s="61">
        <f t="shared" si="2"/>
        <v>0</v>
      </c>
      <c r="J13" s="60">
        <v>102</v>
      </c>
      <c r="K13" s="61">
        <f t="shared" si="3"/>
        <v>102</v>
      </c>
      <c r="L13" s="62">
        <f t="shared" si="4"/>
        <v>107</v>
      </c>
    </row>
    <row r="14" spans="1:12" x14ac:dyDescent="0.3">
      <c r="A14" s="59" t="s">
        <v>21</v>
      </c>
      <c r="B14" s="60">
        <v>3</v>
      </c>
      <c r="C14" s="60">
        <v>356</v>
      </c>
      <c r="D14" s="61">
        <f t="shared" si="1"/>
        <v>359</v>
      </c>
      <c r="E14" s="60">
        <v>8</v>
      </c>
      <c r="F14" s="60">
        <v>438</v>
      </c>
      <c r="G14" s="61">
        <f t="shared" si="0"/>
        <v>446</v>
      </c>
      <c r="H14" s="60">
        <v>0</v>
      </c>
      <c r="I14" s="61">
        <f t="shared" si="2"/>
        <v>0</v>
      </c>
      <c r="J14" s="60">
        <v>41</v>
      </c>
      <c r="K14" s="61">
        <f t="shared" si="3"/>
        <v>41</v>
      </c>
      <c r="L14" s="62">
        <f t="shared" si="4"/>
        <v>846</v>
      </c>
    </row>
    <row r="15" spans="1:12" x14ac:dyDescent="0.3">
      <c r="A15" s="59" t="s">
        <v>22</v>
      </c>
      <c r="B15" s="60">
        <v>0</v>
      </c>
      <c r="C15" s="60">
        <v>79</v>
      </c>
      <c r="D15" s="61">
        <f t="shared" si="1"/>
        <v>79</v>
      </c>
      <c r="E15" s="60">
        <v>0</v>
      </c>
      <c r="F15" s="60">
        <v>211</v>
      </c>
      <c r="G15" s="61">
        <f t="shared" si="0"/>
        <v>211</v>
      </c>
      <c r="H15" s="60">
        <v>0</v>
      </c>
      <c r="I15" s="61">
        <f t="shared" si="2"/>
        <v>0</v>
      </c>
      <c r="J15" s="60">
        <v>8</v>
      </c>
      <c r="K15" s="61">
        <f t="shared" si="3"/>
        <v>8</v>
      </c>
      <c r="L15" s="62">
        <f t="shared" si="4"/>
        <v>298</v>
      </c>
    </row>
    <row r="16" spans="1:12" x14ac:dyDescent="0.3">
      <c r="A16" s="59" t="s">
        <v>23</v>
      </c>
      <c r="B16" s="60">
        <v>0</v>
      </c>
      <c r="C16" s="60">
        <v>120</v>
      </c>
      <c r="D16" s="61">
        <f t="shared" si="1"/>
        <v>120</v>
      </c>
      <c r="E16" s="60">
        <v>0</v>
      </c>
      <c r="F16" s="60">
        <v>105</v>
      </c>
      <c r="G16" s="61">
        <f t="shared" si="0"/>
        <v>105</v>
      </c>
      <c r="H16" s="60">
        <v>0</v>
      </c>
      <c r="I16" s="61">
        <f t="shared" si="2"/>
        <v>0</v>
      </c>
      <c r="J16" s="60">
        <v>24</v>
      </c>
      <c r="K16" s="61">
        <f t="shared" si="3"/>
        <v>24</v>
      </c>
      <c r="L16" s="62">
        <f t="shared" si="4"/>
        <v>249</v>
      </c>
    </row>
    <row r="17" spans="1:12" x14ac:dyDescent="0.3">
      <c r="A17" s="59" t="s">
        <v>24</v>
      </c>
      <c r="B17" s="60">
        <v>0</v>
      </c>
      <c r="C17" s="60">
        <v>38</v>
      </c>
      <c r="D17" s="61">
        <f t="shared" si="1"/>
        <v>38</v>
      </c>
      <c r="E17" s="60">
        <v>0</v>
      </c>
      <c r="F17" s="60">
        <v>187</v>
      </c>
      <c r="G17" s="61">
        <f t="shared" si="0"/>
        <v>187</v>
      </c>
      <c r="H17" s="60">
        <v>0</v>
      </c>
      <c r="I17" s="61">
        <f t="shared" si="2"/>
        <v>0</v>
      </c>
      <c r="J17" s="60">
        <v>21</v>
      </c>
      <c r="K17" s="61">
        <f t="shared" si="3"/>
        <v>21</v>
      </c>
      <c r="L17" s="62">
        <f t="shared" si="4"/>
        <v>246</v>
      </c>
    </row>
    <row r="18" spans="1:12" x14ac:dyDescent="0.3">
      <c r="A18" s="59" t="s">
        <v>25</v>
      </c>
      <c r="B18" s="60">
        <v>0</v>
      </c>
      <c r="C18" s="60">
        <v>96</v>
      </c>
      <c r="D18" s="61">
        <f t="shared" si="1"/>
        <v>96</v>
      </c>
      <c r="E18" s="60">
        <v>24</v>
      </c>
      <c r="F18" s="60">
        <v>651</v>
      </c>
      <c r="G18" s="61">
        <f t="shared" si="0"/>
        <v>675</v>
      </c>
      <c r="H18" s="60">
        <v>0</v>
      </c>
      <c r="I18" s="61">
        <f t="shared" si="2"/>
        <v>0</v>
      </c>
      <c r="J18" s="60">
        <v>14</v>
      </c>
      <c r="K18" s="61">
        <f t="shared" si="3"/>
        <v>14</v>
      </c>
      <c r="L18" s="62">
        <f t="shared" si="4"/>
        <v>785</v>
      </c>
    </row>
    <row r="19" spans="1:12" x14ac:dyDescent="0.3">
      <c r="A19" s="59" t="s">
        <v>26</v>
      </c>
      <c r="B19" s="60">
        <v>3</v>
      </c>
      <c r="C19" s="60">
        <v>586</v>
      </c>
      <c r="D19" s="61">
        <f t="shared" si="1"/>
        <v>589</v>
      </c>
      <c r="E19" s="60">
        <v>48</v>
      </c>
      <c r="F19" s="60">
        <v>2947</v>
      </c>
      <c r="G19" s="61">
        <f t="shared" si="0"/>
        <v>2995</v>
      </c>
      <c r="H19" s="60">
        <v>0</v>
      </c>
      <c r="I19" s="61">
        <f t="shared" si="2"/>
        <v>0</v>
      </c>
      <c r="J19" s="60">
        <v>57</v>
      </c>
      <c r="K19" s="61">
        <f t="shared" si="3"/>
        <v>57</v>
      </c>
      <c r="L19" s="62">
        <f t="shared" si="4"/>
        <v>3641</v>
      </c>
    </row>
    <row r="20" spans="1:12" x14ac:dyDescent="0.3">
      <c r="A20" s="59" t="s">
        <v>27</v>
      </c>
      <c r="B20" s="60">
        <v>452</v>
      </c>
      <c r="C20" s="60">
        <v>26707</v>
      </c>
      <c r="D20" s="61">
        <f t="shared" si="1"/>
        <v>27159</v>
      </c>
      <c r="E20" s="60">
        <v>259</v>
      </c>
      <c r="F20" s="60">
        <v>13010</v>
      </c>
      <c r="G20" s="61">
        <f t="shared" si="0"/>
        <v>13269</v>
      </c>
      <c r="H20" s="60">
        <v>0</v>
      </c>
      <c r="I20" s="61">
        <f t="shared" si="2"/>
        <v>0</v>
      </c>
      <c r="J20" s="60">
        <v>1697</v>
      </c>
      <c r="K20" s="61">
        <f t="shared" si="3"/>
        <v>1697</v>
      </c>
      <c r="L20" s="62">
        <f t="shared" si="4"/>
        <v>42125</v>
      </c>
    </row>
    <row r="21" spans="1:12" x14ac:dyDescent="0.3">
      <c r="A21" s="59" t="s">
        <v>28</v>
      </c>
      <c r="B21" s="60">
        <v>0</v>
      </c>
      <c r="C21" s="60">
        <v>23</v>
      </c>
      <c r="D21" s="61">
        <f t="shared" si="1"/>
        <v>23</v>
      </c>
      <c r="E21" s="60">
        <v>0</v>
      </c>
      <c r="F21" s="60">
        <v>265</v>
      </c>
      <c r="G21" s="61">
        <f t="shared" si="0"/>
        <v>265</v>
      </c>
      <c r="H21" s="60">
        <v>0</v>
      </c>
      <c r="I21" s="61">
        <f t="shared" si="2"/>
        <v>0</v>
      </c>
      <c r="J21" s="60">
        <v>16</v>
      </c>
      <c r="K21" s="61">
        <f t="shared" si="3"/>
        <v>16</v>
      </c>
      <c r="L21" s="62">
        <f t="shared" si="4"/>
        <v>304</v>
      </c>
    </row>
    <row r="22" spans="1:12" x14ac:dyDescent="0.3">
      <c r="A22" s="59" t="s">
        <v>29</v>
      </c>
      <c r="B22" s="60">
        <v>52</v>
      </c>
      <c r="C22" s="60">
        <v>8233</v>
      </c>
      <c r="D22" s="61">
        <f t="shared" si="1"/>
        <v>8285</v>
      </c>
      <c r="E22" s="60">
        <v>225</v>
      </c>
      <c r="F22" s="60">
        <v>15880</v>
      </c>
      <c r="G22" s="61">
        <f t="shared" si="0"/>
        <v>16105</v>
      </c>
      <c r="H22" s="60">
        <v>0</v>
      </c>
      <c r="I22" s="61">
        <f t="shared" si="2"/>
        <v>0</v>
      </c>
      <c r="J22" s="60">
        <v>7392</v>
      </c>
      <c r="K22" s="61">
        <f t="shared" si="3"/>
        <v>7392</v>
      </c>
      <c r="L22" s="62">
        <f t="shared" si="4"/>
        <v>31782</v>
      </c>
    </row>
    <row r="23" spans="1:12" x14ac:dyDescent="0.3">
      <c r="A23" s="59" t="s">
        <v>30</v>
      </c>
      <c r="B23" s="60">
        <v>14</v>
      </c>
      <c r="C23" s="60">
        <v>1542</v>
      </c>
      <c r="D23" s="61">
        <f t="shared" si="1"/>
        <v>1556</v>
      </c>
      <c r="E23" s="60">
        <v>35</v>
      </c>
      <c r="F23" s="60">
        <v>2043</v>
      </c>
      <c r="G23" s="61">
        <f t="shared" si="0"/>
        <v>2078</v>
      </c>
      <c r="H23" s="60">
        <v>0</v>
      </c>
      <c r="I23" s="61">
        <f t="shared" si="2"/>
        <v>0</v>
      </c>
      <c r="J23" s="60">
        <v>269</v>
      </c>
      <c r="K23" s="61">
        <f t="shared" si="3"/>
        <v>269</v>
      </c>
      <c r="L23" s="62">
        <f t="shared" si="4"/>
        <v>3903</v>
      </c>
    </row>
    <row r="24" spans="1:12" x14ac:dyDescent="0.3">
      <c r="A24" s="59" t="s">
        <v>31</v>
      </c>
      <c r="B24" s="60">
        <v>176</v>
      </c>
      <c r="C24" s="60">
        <v>10922</v>
      </c>
      <c r="D24" s="61">
        <f t="shared" si="1"/>
        <v>11098</v>
      </c>
      <c r="E24" s="60">
        <v>473</v>
      </c>
      <c r="F24" s="60">
        <v>18060</v>
      </c>
      <c r="G24" s="61">
        <f t="shared" si="0"/>
        <v>18533</v>
      </c>
      <c r="H24" s="60">
        <v>0</v>
      </c>
      <c r="I24" s="61">
        <f t="shared" si="2"/>
        <v>0</v>
      </c>
      <c r="J24" s="60">
        <v>22041</v>
      </c>
      <c r="K24" s="61">
        <f t="shared" si="3"/>
        <v>22041</v>
      </c>
      <c r="L24" s="62">
        <f t="shared" si="4"/>
        <v>51672</v>
      </c>
    </row>
    <row r="25" spans="1:12" x14ac:dyDescent="0.3">
      <c r="A25" s="59" t="s">
        <v>32</v>
      </c>
      <c r="B25" s="60">
        <v>1</v>
      </c>
      <c r="C25" s="60">
        <v>618</v>
      </c>
      <c r="D25" s="61">
        <f t="shared" si="1"/>
        <v>619</v>
      </c>
      <c r="E25" s="60">
        <v>27</v>
      </c>
      <c r="F25" s="60">
        <v>1960</v>
      </c>
      <c r="G25" s="61">
        <f t="shared" si="0"/>
        <v>1987</v>
      </c>
      <c r="H25" s="60">
        <v>0</v>
      </c>
      <c r="I25" s="61">
        <f t="shared" si="2"/>
        <v>0</v>
      </c>
      <c r="J25" s="60">
        <v>66</v>
      </c>
      <c r="K25" s="61">
        <f t="shared" si="3"/>
        <v>66</v>
      </c>
      <c r="L25" s="62">
        <f t="shared" si="4"/>
        <v>2672</v>
      </c>
    </row>
    <row r="26" spans="1:12" x14ac:dyDescent="0.3">
      <c r="A26" s="59" t="s">
        <v>33</v>
      </c>
      <c r="B26" s="60">
        <v>5</v>
      </c>
      <c r="C26" s="60">
        <v>987</v>
      </c>
      <c r="D26" s="61">
        <f t="shared" si="1"/>
        <v>992</v>
      </c>
      <c r="E26" s="60">
        <v>29</v>
      </c>
      <c r="F26" s="60">
        <v>2325</v>
      </c>
      <c r="G26" s="61">
        <f t="shared" si="0"/>
        <v>2354</v>
      </c>
      <c r="H26" s="60">
        <v>0</v>
      </c>
      <c r="I26" s="61">
        <f t="shared" si="2"/>
        <v>0</v>
      </c>
      <c r="J26" s="60">
        <v>55</v>
      </c>
      <c r="K26" s="61">
        <f t="shared" si="3"/>
        <v>55</v>
      </c>
      <c r="L26" s="62">
        <f t="shared" si="4"/>
        <v>3401</v>
      </c>
    </row>
    <row r="27" spans="1:12" x14ac:dyDescent="0.3">
      <c r="A27" s="59" t="s">
        <v>34</v>
      </c>
      <c r="B27" s="60">
        <v>21</v>
      </c>
      <c r="C27" s="60">
        <v>1047</v>
      </c>
      <c r="D27" s="61">
        <f t="shared" si="1"/>
        <v>1068</v>
      </c>
      <c r="E27" s="60">
        <v>58</v>
      </c>
      <c r="F27" s="60">
        <v>3532</v>
      </c>
      <c r="G27" s="61">
        <f t="shared" si="0"/>
        <v>3590</v>
      </c>
      <c r="H27" s="60">
        <v>0</v>
      </c>
      <c r="I27" s="61">
        <f t="shared" si="2"/>
        <v>0</v>
      </c>
      <c r="J27" s="60">
        <v>1536</v>
      </c>
      <c r="K27" s="61">
        <f t="shared" si="3"/>
        <v>1536</v>
      </c>
      <c r="L27" s="62">
        <f t="shared" si="4"/>
        <v>6194</v>
      </c>
    </row>
    <row r="28" spans="1:12" x14ac:dyDescent="0.3">
      <c r="A28" s="59" t="s">
        <v>35</v>
      </c>
      <c r="B28" s="60">
        <v>5</v>
      </c>
      <c r="C28" s="60">
        <v>238</v>
      </c>
      <c r="D28" s="61">
        <f t="shared" si="1"/>
        <v>243</v>
      </c>
      <c r="E28" s="60">
        <v>11</v>
      </c>
      <c r="F28" s="60">
        <v>380</v>
      </c>
      <c r="G28" s="61">
        <f t="shared" si="0"/>
        <v>391</v>
      </c>
      <c r="H28" s="60">
        <v>0</v>
      </c>
      <c r="I28" s="61">
        <f t="shared" si="2"/>
        <v>0</v>
      </c>
      <c r="J28" s="60">
        <v>20</v>
      </c>
      <c r="K28" s="61">
        <f t="shared" si="3"/>
        <v>20</v>
      </c>
      <c r="L28" s="62">
        <f t="shared" si="4"/>
        <v>654</v>
      </c>
    </row>
    <row r="29" spans="1:12" x14ac:dyDescent="0.3">
      <c r="A29" s="59" t="s">
        <v>36</v>
      </c>
      <c r="B29" s="60">
        <v>6</v>
      </c>
      <c r="C29" s="60">
        <v>464</v>
      </c>
      <c r="D29" s="61">
        <f t="shared" si="1"/>
        <v>470</v>
      </c>
      <c r="E29" s="60">
        <v>3</v>
      </c>
      <c r="F29" s="60">
        <v>728</v>
      </c>
      <c r="G29" s="61">
        <f t="shared" si="0"/>
        <v>731</v>
      </c>
      <c r="H29" s="60">
        <v>0</v>
      </c>
      <c r="I29" s="61">
        <f t="shared" si="2"/>
        <v>0</v>
      </c>
      <c r="J29" s="60">
        <v>53</v>
      </c>
      <c r="K29" s="61">
        <f t="shared" si="3"/>
        <v>53</v>
      </c>
      <c r="L29" s="62">
        <f t="shared" si="4"/>
        <v>1254</v>
      </c>
    </row>
    <row r="30" spans="1:12" x14ac:dyDescent="0.3">
      <c r="A30" s="59" t="s">
        <v>37</v>
      </c>
      <c r="B30" s="60">
        <v>6</v>
      </c>
      <c r="C30" s="60">
        <v>497</v>
      </c>
      <c r="D30" s="61">
        <f t="shared" si="1"/>
        <v>503</v>
      </c>
      <c r="E30" s="60">
        <v>8</v>
      </c>
      <c r="F30" s="60">
        <v>1653</v>
      </c>
      <c r="G30" s="61">
        <f t="shared" si="0"/>
        <v>1661</v>
      </c>
      <c r="H30" s="60">
        <v>0</v>
      </c>
      <c r="I30" s="61">
        <f t="shared" si="2"/>
        <v>0</v>
      </c>
      <c r="J30" s="60">
        <v>69</v>
      </c>
      <c r="K30" s="61">
        <f t="shared" si="3"/>
        <v>69</v>
      </c>
      <c r="L30" s="62">
        <f t="shared" si="4"/>
        <v>2233</v>
      </c>
    </row>
    <row r="31" spans="1:12" x14ac:dyDescent="0.3">
      <c r="A31" s="59" t="s">
        <v>38</v>
      </c>
      <c r="B31" s="60">
        <v>0</v>
      </c>
      <c r="C31" s="60">
        <v>2</v>
      </c>
      <c r="D31" s="61">
        <f t="shared" si="1"/>
        <v>2</v>
      </c>
      <c r="E31" s="60">
        <v>0</v>
      </c>
      <c r="F31" s="60">
        <v>3</v>
      </c>
      <c r="G31" s="61">
        <f t="shared" si="0"/>
        <v>3</v>
      </c>
      <c r="H31" s="60">
        <v>0</v>
      </c>
      <c r="I31" s="61">
        <f t="shared" si="2"/>
        <v>0</v>
      </c>
      <c r="J31" s="60">
        <v>113</v>
      </c>
      <c r="K31" s="61">
        <f t="shared" si="3"/>
        <v>113</v>
      </c>
      <c r="L31" s="62">
        <f t="shared" si="4"/>
        <v>118</v>
      </c>
    </row>
    <row r="32" spans="1:12" x14ac:dyDescent="0.3">
      <c r="A32" s="59" t="s">
        <v>39</v>
      </c>
      <c r="B32" s="60">
        <v>0</v>
      </c>
      <c r="C32" s="60">
        <v>248</v>
      </c>
      <c r="D32" s="61">
        <f t="shared" si="1"/>
        <v>248</v>
      </c>
      <c r="E32" s="60">
        <v>0</v>
      </c>
      <c r="F32" s="60">
        <v>497</v>
      </c>
      <c r="G32" s="61">
        <f t="shared" si="0"/>
        <v>497</v>
      </c>
      <c r="H32" s="60">
        <v>0</v>
      </c>
      <c r="I32" s="61">
        <f t="shared" si="2"/>
        <v>0</v>
      </c>
      <c r="J32" s="60">
        <v>38</v>
      </c>
      <c r="K32" s="61">
        <f t="shared" si="3"/>
        <v>38</v>
      </c>
      <c r="L32" s="62">
        <f t="shared" si="4"/>
        <v>783</v>
      </c>
    </row>
    <row r="33" spans="1:12" x14ac:dyDescent="0.3">
      <c r="A33" s="59" t="s">
        <v>40</v>
      </c>
      <c r="B33" s="60">
        <v>0</v>
      </c>
      <c r="C33" s="60">
        <v>9</v>
      </c>
      <c r="D33" s="61">
        <f t="shared" si="1"/>
        <v>9</v>
      </c>
      <c r="E33" s="60">
        <v>0</v>
      </c>
      <c r="F33" s="60">
        <v>146</v>
      </c>
      <c r="G33" s="61">
        <f t="shared" si="0"/>
        <v>146</v>
      </c>
      <c r="H33" s="60">
        <v>0</v>
      </c>
      <c r="I33" s="61">
        <f t="shared" si="2"/>
        <v>0</v>
      </c>
      <c r="J33" s="60">
        <v>0</v>
      </c>
      <c r="K33" s="61">
        <f t="shared" si="3"/>
        <v>0</v>
      </c>
      <c r="L33" s="62">
        <f t="shared" si="4"/>
        <v>155</v>
      </c>
    </row>
    <row r="34" spans="1:12" x14ac:dyDescent="0.3">
      <c r="A34" s="59" t="s">
        <v>41</v>
      </c>
      <c r="B34" s="60">
        <v>146</v>
      </c>
      <c r="C34" s="60">
        <v>21452</v>
      </c>
      <c r="D34" s="61">
        <f t="shared" si="1"/>
        <v>21598</v>
      </c>
      <c r="E34" s="80">
        <v>416</v>
      </c>
      <c r="F34" s="60">
        <v>28643</v>
      </c>
      <c r="G34" s="61">
        <f t="shared" si="0"/>
        <v>29059</v>
      </c>
      <c r="H34" s="60">
        <v>0</v>
      </c>
      <c r="I34" s="61">
        <f t="shared" si="2"/>
        <v>0</v>
      </c>
      <c r="J34" s="60">
        <v>903</v>
      </c>
      <c r="K34" s="61">
        <f t="shared" si="3"/>
        <v>903</v>
      </c>
      <c r="L34" s="62">
        <f t="shared" si="4"/>
        <v>51560</v>
      </c>
    </row>
    <row r="35" spans="1:12" x14ac:dyDescent="0.3">
      <c r="A35" s="59" t="s">
        <v>42</v>
      </c>
      <c r="B35" s="60">
        <v>0</v>
      </c>
      <c r="C35" s="60">
        <v>0</v>
      </c>
      <c r="D35" s="61">
        <f t="shared" si="1"/>
        <v>0</v>
      </c>
      <c r="E35" s="60">
        <v>0</v>
      </c>
      <c r="F35" s="60">
        <v>9</v>
      </c>
      <c r="G35" s="61">
        <f t="shared" si="0"/>
        <v>9</v>
      </c>
      <c r="H35" s="60">
        <v>0</v>
      </c>
      <c r="I35" s="61">
        <f t="shared" si="2"/>
        <v>0</v>
      </c>
      <c r="J35" s="60">
        <v>180</v>
      </c>
      <c r="K35" s="61">
        <f t="shared" si="3"/>
        <v>180</v>
      </c>
      <c r="L35" s="62">
        <f t="shared" si="4"/>
        <v>189</v>
      </c>
    </row>
    <row r="36" spans="1:12" x14ac:dyDescent="0.3">
      <c r="A36" s="59" t="s">
        <v>43</v>
      </c>
      <c r="B36" s="60">
        <v>0</v>
      </c>
      <c r="C36" s="60">
        <v>50</v>
      </c>
      <c r="D36" s="61">
        <f t="shared" si="1"/>
        <v>50</v>
      </c>
      <c r="E36" s="60">
        <v>7</v>
      </c>
      <c r="F36" s="60">
        <v>346</v>
      </c>
      <c r="G36" s="61">
        <f t="shared" ref="G36:G67" si="5">SUM(E36:F36)</f>
        <v>353</v>
      </c>
      <c r="H36" s="60">
        <v>0</v>
      </c>
      <c r="I36" s="61">
        <f t="shared" si="2"/>
        <v>0</v>
      </c>
      <c r="J36" s="60">
        <v>15</v>
      </c>
      <c r="K36" s="61">
        <f t="shared" si="3"/>
        <v>15</v>
      </c>
      <c r="L36" s="62">
        <f t="shared" si="4"/>
        <v>418</v>
      </c>
    </row>
    <row r="37" spans="1:12" x14ac:dyDescent="0.3">
      <c r="A37" s="59" t="s">
        <v>44</v>
      </c>
      <c r="B37" s="60">
        <v>41</v>
      </c>
      <c r="C37" s="60">
        <v>779</v>
      </c>
      <c r="D37" s="61">
        <f t="shared" si="1"/>
        <v>820</v>
      </c>
      <c r="E37" s="60">
        <v>112</v>
      </c>
      <c r="F37" s="60">
        <v>4285</v>
      </c>
      <c r="G37" s="61">
        <f t="shared" si="5"/>
        <v>4397</v>
      </c>
      <c r="H37" s="60">
        <v>0</v>
      </c>
      <c r="I37" s="61">
        <f t="shared" si="2"/>
        <v>0</v>
      </c>
      <c r="J37" s="60">
        <v>3049</v>
      </c>
      <c r="K37" s="61">
        <f t="shared" si="3"/>
        <v>3049</v>
      </c>
      <c r="L37" s="62">
        <f t="shared" si="4"/>
        <v>8266</v>
      </c>
    </row>
    <row r="38" spans="1:12" x14ac:dyDescent="0.3">
      <c r="A38" s="59" t="s">
        <v>45</v>
      </c>
      <c r="B38" s="60">
        <v>4</v>
      </c>
      <c r="C38" s="60">
        <v>148</v>
      </c>
      <c r="D38" s="61">
        <f t="shared" si="1"/>
        <v>152</v>
      </c>
      <c r="E38" s="60">
        <v>10</v>
      </c>
      <c r="F38" s="60">
        <v>221</v>
      </c>
      <c r="G38" s="61">
        <f t="shared" si="5"/>
        <v>231</v>
      </c>
      <c r="H38" s="60">
        <v>0</v>
      </c>
      <c r="I38" s="61">
        <f t="shared" si="2"/>
        <v>0</v>
      </c>
      <c r="J38" s="60">
        <v>26</v>
      </c>
      <c r="K38" s="61">
        <f t="shared" si="3"/>
        <v>26</v>
      </c>
      <c r="L38" s="62">
        <f t="shared" si="4"/>
        <v>409</v>
      </c>
    </row>
    <row r="39" spans="1:12" x14ac:dyDescent="0.3">
      <c r="A39" s="59" t="s">
        <v>46</v>
      </c>
      <c r="B39" s="60">
        <v>86</v>
      </c>
      <c r="C39" s="60">
        <v>11566</v>
      </c>
      <c r="D39" s="61">
        <f t="shared" si="1"/>
        <v>11652</v>
      </c>
      <c r="E39" s="60">
        <v>189</v>
      </c>
      <c r="F39" s="60">
        <v>17262</v>
      </c>
      <c r="G39" s="61">
        <f t="shared" si="5"/>
        <v>17451</v>
      </c>
      <c r="H39" s="60">
        <v>0</v>
      </c>
      <c r="I39" s="61">
        <f t="shared" si="2"/>
        <v>0</v>
      </c>
      <c r="J39" s="60">
        <v>911</v>
      </c>
      <c r="K39" s="61">
        <f t="shared" si="3"/>
        <v>911</v>
      </c>
      <c r="L39" s="62">
        <f t="shared" si="4"/>
        <v>30014</v>
      </c>
    </row>
    <row r="40" spans="1:12" x14ac:dyDescent="0.3">
      <c r="A40" s="59" t="s">
        <v>47</v>
      </c>
      <c r="B40" s="60">
        <v>3</v>
      </c>
      <c r="C40" s="60">
        <v>461</v>
      </c>
      <c r="D40" s="61">
        <f t="shared" si="1"/>
        <v>464</v>
      </c>
      <c r="E40" s="60">
        <v>17</v>
      </c>
      <c r="F40" s="60">
        <v>654</v>
      </c>
      <c r="G40" s="61">
        <f t="shared" si="5"/>
        <v>671</v>
      </c>
      <c r="H40" s="60">
        <v>0</v>
      </c>
      <c r="I40" s="61">
        <f t="shared" si="2"/>
        <v>0</v>
      </c>
      <c r="J40" s="60">
        <v>36</v>
      </c>
      <c r="K40" s="61">
        <f t="shared" si="3"/>
        <v>36</v>
      </c>
      <c r="L40" s="62">
        <f t="shared" si="4"/>
        <v>1171</v>
      </c>
    </row>
    <row r="41" spans="1:12" x14ac:dyDescent="0.3">
      <c r="A41" s="59" t="s">
        <v>48</v>
      </c>
      <c r="B41" s="60">
        <v>0</v>
      </c>
      <c r="C41" s="60">
        <v>47</v>
      </c>
      <c r="D41" s="61">
        <f t="shared" si="1"/>
        <v>47</v>
      </c>
      <c r="E41" s="60">
        <v>0</v>
      </c>
      <c r="F41" s="60">
        <v>229</v>
      </c>
      <c r="G41" s="61">
        <f t="shared" si="5"/>
        <v>229</v>
      </c>
      <c r="H41" s="60">
        <v>0</v>
      </c>
      <c r="I41" s="61">
        <f t="shared" si="2"/>
        <v>0</v>
      </c>
      <c r="J41" s="60">
        <v>10</v>
      </c>
      <c r="K41" s="61">
        <f t="shared" si="3"/>
        <v>10</v>
      </c>
      <c r="L41" s="62">
        <f t="shared" si="4"/>
        <v>286</v>
      </c>
    </row>
    <row r="42" spans="1:12" x14ac:dyDescent="0.3">
      <c r="A42" s="59" t="s">
        <v>49</v>
      </c>
      <c r="B42" s="60">
        <v>1</v>
      </c>
      <c r="C42" s="60">
        <v>227</v>
      </c>
      <c r="D42" s="61">
        <f t="shared" si="1"/>
        <v>228</v>
      </c>
      <c r="E42" s="60">
        <v>4</v>
      </c>
      <c r="F42" s="60">
        <v>921</v>
      </c>
      <c r="G42" s="61">
        <f t="shared" si="5"/>
        <v>925</v>
      </c>
      <c r="H42" s="60">
        <v>0</v>
      </c>
      <c r="I42" s="61">
        <f t="shared" si="2"/>
        <v>0</v>
      </c>
      <c r="J42" s="60">
        <v>39</v>
      </c>
      <c r="K42" s="61">
        <f t="shared" si="3"/>
        <v>39</v>
      </c>
      <c r="L42" s="62">
        <f t="shared" si="4"/>
        <v>1192</v>
      </c>
    </row>
    <row r="43" spans="1:12" x14ac:dyDescent="0.3">
      <c r="A43" s="59" t="s">
        <v>50</v>
      </c>
      <c r="B43" s="60">
        <v>32</v>
      </c>
      <c r="C43" s="60">
        <v>2544</v>
      </c>
      <c r="D43" s="61">
        <f t="shared" si="1"/>
        <v>2576</v>
      </c>
      <c r="E43" s="60">
        <v>247</v>
      </c>
      <c r="F43" s="60">
        <v>14602</v>
      </c>
      <c r="G43" s="61">
        <f t="shared" si="5"/>
        <v>14849</v>
      </c>
      <c r="H43" s="60">
        <v>0</v>
      </c>
      <c r="I43" s="61">
        <f t="shared" si="2"/>
        <v>0</v>
      </c>
      <c r="J43" s="60">
        <v>815</v>
      </c>
      <c r="K43" s="61">
        <f t="shared" si="3"/>
        <v>815</v>
      </c>
      <c r="L43" s="62">
        <f t="shared" si="4"/>
        <v>18240</v>
      </c>
    </row>
    <row r="44" spans="1:12" x14ac:dyDescent="0.3">
      <c r="A44" s="59" t="s">
        <v>51</v>
      </c>
      <c r="B44" s="60">
        <v>0</v>
      </c>
      <c r="C44" s="60">
        <v>41</v>
      </c>
      <c r="D44" s="61">
        <f t="shared" si="1"/>
        <v>41</v>
      </c>
      <c r="E44" s="60">
        <v>0</v>
      </c>
      <c r="F44" s="60">
        <v>111</v>
      </c>
      <c r="G44" s="61">
        <f t="shared" si="5"/>
        <v>111</v>
      </c>
      <c r="H44" s="60">
        <v>0</v>
      </c>
      <c r="I44" s="61">
        <f t="shared" si="2"/>
        <v>0</v>
      </c>
      <c r="J44" s="60">
        <v>5</v>
      </c>
      <c r="K44" s="61">
        <f t="shared" si="3"/>
        <v>5</v>
      </c>
      <c r="L44" s="62">
        <f t="shared" si="4"/>
        <v>157</v>
      </c>
    </row>
    <row r="45" spans="1:12" x14ac:dyDescent="0.3">
      <c r="A45" s="59" t="s">
        <v>52</v>
      </c>
      <c r="B45" s="60">
        <v>2</v>
      </c>
      <c r="C45" s="60">
        <v>104</v>
      </c>
      <c r="D45" s="61">
        <f t="shared" si="1"/>
        <v>106</v>
      </c>
      <c r="E45" s="60">
        <v>14</v>
      </c>
      <c r="F45" s="60">
        <v>719</v>
      </c>
      <c r="G45" s="61">
        <f t="shared" si="5"/>
        <v>733</v>
      </c>
      <c r="H45" s="60">
        <v>0</v>
      </c>
      <c r="I45" s="61">
        <f t="shared" si="2"/>
        <v>0</v>
      </c>
      <c r="J45" s="60">
        <v>31</v>
      </c>
      <c r="K45" s="61">
        <f t="shared" si="3"/>
        <v>31</v>
      </c>
      <c r="L45" s="62">
        <f t="shared" si="4"/>
        <v>870</v>
      </c>
    </row>
    <row r="46" spans="1:12" x14ac:dyDescent="0.3">
      <c r="A46" s="59" t="s">
        <v>53</v>
      </c>
      <c r="B46" s="60">
        <v>0</v>
      </c>
      <c r="C46" s="60">
        <v>71</v>
      </c>
      <c r="D46" s="61">
        <f t="shared" si="1"/>
        <v>71</v>
      </c>
      <c r="E46" s="60">
        <v>0</v>
      </c>
      <c r="F46" s="60">
        <v>392</v>
      </c>
      <c r="G46" s="61">
        <f t="shared" si="5"/>
        <v>392</v>
      </c>
      <c r="H46" s="60">
        <v>0</v>
      </c>
      <c r="I46" s="61">
        <f t="shared" si="2"/>
        <v>0</v>
      </c>
      <c r="J46" s="60">
        <v>2170</v>
      </c>
      <c r="K46" s="61">
        <f t="shared" si="3"/>
        <v>2170</v>
      </c>
      <c r="L46" s="62">
        <f t="shared" si="4"/>
        <v>2633</v>
      </c>
    </row>
    <row r="47" spans="1:12" x14ac:dyDescent="0.3">
      <c r="A47" s="59" t="s">
        <v>54</v>
      </c>
      <c r="B47" s="60">
        <v>19</v>
      </c>
      <c r="C47" s="60">
        <v>495</v>
      </c>
      <c r="D47" s="61">
        <f t="shared" si="1"/>
        <v>514</v>
      </c>
      <c r="E47" s="60">
        <v>98</v>
      </c>
      <c r="F47" s="60">
        <v>4084</v>
      </c>
      <c r="G47" s="61">
        <f t="shared" si="5"/>
        <v>4182</v>
      </c>
      <c r="H47" s="60">
        <v>0</v>
      </c>
      <c r="I47" s="61">
        <f t="shared" si="2"/>
        <v>0</v>
      </c>
      <c r="J47" s="60">
        <v>535</v>
      </c>
      <c r="K47" s="61">
        <f t="shared" si="3"/>
        <v>535</v>
      </c>
      <c r="L47" s="62">
        <f t="shared" si="4"/>
        <v>5231</v>
      </c>
    </row>
    <row r="48" spans="1:12" x14ac:dyDescent="0.3">
      <c r="A48" s="59" t="s">
        <v>55</v>
      </c>
      <c r="B48" s="60">
        <v>2</v>
      </c>
      <c r="C48" s="60">
        <v>253</v>
      </c>
      <c r="D48" s="61">
        <f t="shared" si="1"/>
        <v>255</v>
      </c>
      <c r="E48" s="60">
        <v>13</v>
      </c>
      <c r="F48" s="60">
        <v>1252</v>
      </c>
      <c r="G48" s="61">
        <f t="shared" si="5"/>
        <v>1265</v>
      </c>
      <c r="H48" s="60">
        <v>0</v>
      </c>
      <c r="I48" s="61">
        <f t="shared" si="2"/>
        <v>0</v>
      </c>
      <c r="J48" s="60">
        <v>72</v>
      </c>
      <c r="K48" s="61">
        <f t="shared" si="3"/>
        <v>72</v>
      </c>
      <c r="L48" s="62">
        <f t="shared" si="4"/>
        <v>1592</v>
      </c>
    </row>
    <row r="49" spans="1:12" x14ac:dyDescent="0.3">
      <c r="A49" s="59" t="s">
        <v>56</v>
      </c>
      <c r="B49" s="60">
        <v>0</v>
      </c>
      <c r="C49" s="60">
        <v>48</v>
      </c>
      <c r="D49" s="61">
        <f t="shared" si="1"/>
        <v>48</v>
      </c>
      <c r="E49" s="60">
        <v>0</v>
      </c>
      <c r="F49" s="60">
        <v>149</v>
      </c>
      <c r="G49" s="61">
        <f t="shared" si="5"/>
        <v>149</v>
      </c>
      <c r="H49" s="60">
        <v>0</v>
      </c>
      <c r="I49" s="61">
        <f t="shared" si="2"/>
        <v>0</v>
      </c>
      <c r="J49" s="60">
        <v>1053</v>
      </c>
      <c r="K49" s="61">
        <f t="shared" si="3"/>
        <v>1053</v>
      </c>
      <c r="L49" s="62">
        <f t="shared" si="4"/>
        <v>1250</v>
      </c>
    </row>
    <row r="50" spans="1:12" x14ac:dyDescent="0.3">
      <c r="A50" s="59" t="s">
        <v>57</v>
      </c>
      <c r="B50" s="60">
        <v>4</v>
      </c>
      <c r="C50" s="60">
        <v>154</v>
      </c>
      <c r="D50" s="61">
        <f t="shared" si="1"/>
        <v>158</v>
      </c>
      <c r="E50" s="60">
        <v>9</v>
      </c>
      <c r="F50" s="60">
        <v>1031</v>
      </c>
      <c r="G50" s="61">
        <f t="shared" si="5"/>
        <v>1040</v>
      </c>
      <c r="H50" s="60">
        <v>0</v>
      </c>
      <c r="I50" s="61">
        <f t="shared" si="2"/>
        <v>0</v>
      </c>
      <c r="J50" s="60">
        <v>42</v>
      </c>
      <c r="K50" s="61">
        <f t="shared" si="3"/>
        <v>42</v>
      </c>
      <c r="L50" s="62">
        <f t="shared" si="4"/>
        <v>1240</v>
      </c>
    </row>
    <row r="51" spans="1:12" x14ac:dyDescent="0.3">
      <c r="A51" s="59" t="s">
        <v>58</v>
      </c>
      <c r="B51" s="60">
        <v>6</v>
      </c>
      <c r="C51" s="60">
        <v>529</v>
      </c>
      <c r="D51" s="61">
        <f t="shared" si="1"/>
        <v>535</v>
      </c>
      <c r="E51" s="60">
        <v>28</v>
      </c>
      <c r="F51" s="60">
        <v>1285</v>
      </c>
      <c r="G51" s="61">
        <f t="shared" si="5"/>
        <v>1313</v>
      </c>
      <c r="H51" s="60">
        <v>0</v>
      </c>
      <c r="I51" s="61">
        <f t="shared" si="2"/>
        <v>0</v>
      </c>
      <c r="J51" s="60">
        <v>46</v>
      </c>
      <c r="K51" s="61">
        <f t="shared" si="3"/>
        <v>46</v>
      </c>
      <c r="L51" s="62">
        <f t="shared" si="4"/>
        <v>1894</v>
      </c>
    </row>
    <row r="52" spans="1:12" x14ac:dyDescent="0.3">
      <c r="A52" s="59" t="s">
        <v>59</v>
      </c>
      <c r="B52" s="60">
        <v>0</v>
      </c>
      <c r="C52" s="60">
        <v>32</v>
      </c>
      <c r="D52" s="61">
        <f t="shared" si="1"/>
        <v>32</v>
      </c>
      <c r="E52" s="60">
        <v>0</v>
      </c>
      <c r="F52" s="60">
        <v>224</v>
      </c>
      <c r="G52" s="61">
        <f t="shared" si="5"/>
        <v>224</v>
      </c>
      <c r="H52" s="60">
        <v>0</v>
      </c>
      <c r="I52" s="61">
        <f t="shared" si="2"/>
        <v>0</v>
      </c>
      <c r="J52" s="60">
        <v>7</v>
      </c>
      <c r="K52" s="61">
        <f t="shared" si="3"/>
        <v>7</v>
      </c>
      <c r="L52" s="62">
        <f t="shared" si="4"/>
        <v>263</v>
      </c>
    </row>
    <row r="53" spans="1:12" x14ac:dyDescent="0.3">
      <c r="A53" s="59" t="s">
        <v>60</v>
      </c>
      <c r="B53" s="60">
        <v>56</v>
      </c>
      <c r="C53" s="60">
        <v>585</v>
      </c>
      <c r="D53" s="61">
        <f t="shared" si="1"/>
        <v>641</v>
      </c>
      <c r="E53" s="60">
        <v>52</v>
      </c>
      <c r="F53" s="60">
        <v>893</v>
      </c>
      <c r="G53" s="61">
        <f t="shared" si="5"/>
        <v>945</v>
      </c>
      <c r="H53" s="60">
        <v>0</v>
      </c>
      <c r="I53" s="61">
        <f t="shared" si="2"/>
        <v>0</v>
      </c>
      <c r="J53" s="60">
        <v>997</v>
      </c>
      <c r="K53" s="61">
        <f t="shared" si="3"/>
        <v>997</v>
      </c>
      <c r="L53" s="62">
        <f t="shared" si="4"/>
        <v>2583</v>
      </c>
    </row>
    <row r="54" spans="1:12" x14ac:dyDescent="0.3">
      <c r="A54" s="59" t="s">
        <v>61</v>
      </c>
      <c r="B54" s="60">
        <v>0</v>
      </c>
      <c r="C54" s="60">
        <v>80</v>
      </c>
      <c r="D54" s="61">
        <f t="shared" si="1"/>
        <v>80</v>
      </c>
      <c r="E54" s="60">
        <v>0</v>
      </c>
      <c r="F54" s="60">
        <v>602</v>
      </c>
      <c r="G54" s="61">
        <f t="shared" si="5"/>
        <v>602</v>
      </c>
      <c r="H54" s="60">
        <v>0</v>
      </c>
      <c r="I54" s="61">
        <f t="shared" si="2"/>
        <v>0</v>
      </c>
      <c r="J54" s="60">
        <v>24</v>
      </c>
      <c r="K54" s="61">
        <f t="shared" si="3"/>
        <v>24</v>
      </c>
      <c r="L54" s="62">
        <f t="shared" si="4"/>
        <v>706</v>
      </c>
    </row>
    <row r="55" spans="1:12" x14ac:dyDescent="0.3">
      <c r="A55" s="59" t="s">
        <v>62</v>
      </c>
      <c r="B55" s="60">
        <v>36</v>
      </c>
      <c r="C55" s="60">
        <v>3365</v>
      </c>
      <c r="D55" s="61">
        <f t="shared" si="1"/>
        <v>3401</v>
      </c>
      <c r="E55" s="60">
        <v>81</v>
      </c>
      <c r="F55" s="60">
        <v>5569</v>
      </c>
      <c r="G55" s="61">
        <f t="shared" si="5"/>
        <v>5650</v>
      </c>
      <c r="H55" s="60">
        <v>0</v>
      </c>
      <c r="I55" s="61">
        <f t="shared" si="2"/>
        <v>0</v>
      </c>
      <c r="J55" s="60">
        <v>1758</v>
      </c>
      <c r="K55" s="61">
        <f t="shared" si="3"/>
        <v>1758</v>
      </c>
      <c r="L55" s="62">
        <f t="shared" si="4"/>
        <v>10809</v>
      </c>
    </row>
    <row r="56" spans="1:12" x14ac:dyDescent="0.3">
      <c r="A56" s="59" t="s">
        <v>63</v>
      </c>
      <c r="B56" s="60">
        <v>0</v>
      </c>
      <c r="C56" s="60">
        <v>3</v>
      </c>
      <c r="D56" s="61">
        <f t="shared" si="1"/>
        <v>3</v>
      </c>
      <c r="E56" s="60">
        <v>18</v>
      </c>
      <c r="F56" s="60">
        <v>18</v>
      </c>
      <c r="G56" s="61">
        <f t="shared" si="5"/>
        <v>36</v>
      </c>
      <c r="H56" s="60">
        <v>0</v>
      </c>
      <c r="I56" s="61">
        <f t="shared" si="2"/>
        <v>0</v>
      </c>
      <c r="J56" s="60">
        <v>527</v>
      </c>
      <c r="K56" s="61">
        <f t="shared" si="3"/>
        <v>527</v>
      </c>
      <c r="L56" s="62">
        <f t="shared" si="4"/>
        <v>566</v>
      </c>
    </row>
    <row r="57" spans="1:12" x14ac:dyDescent="0.3">
      <c r="A57" s="59" t="s">
        <v>64</v>
      </c>
      <c r="B57" s="60">
        <v>0</v>
      </c>
      <c r="C57" s="60">
        <v>201</v>
      </c>
      <c r="D57" s="61">
        <f t="shared" si="1"/>
        <v>201</v>
      </c>
      <c r="E57" s="60">
        <v>12</v>
      </c>
      <c r="F57" s="60">
        <v>659</v>
      </c>
      <c r="G57" s="61">
        <f t="shared" si="5"/>
        <v>671</v>
      </c>
      <c r="H57" s="60">
        <v>0</v>
      </c>
      <c r="I57" s="61">
        <f t="shared" si="2"/>
        <v>0</v>
      </c>
      <c r="J57" s="60">
        <v>44</v>
      </c>
      <c r="K57" s="61">
        <f t="shared" si="3"/>
        <v>44</v>
      </c>
      <c r="L57" s="62">
        <f t="shared" si="4"/>
        <v>916</v>
      </c>
    </row>
    <row r="58" spans="1:12" x14ac:dyDescent="0.3">
      <c r="A58" s="59" t="s">
        <v>65</v>
      </c>
      <c r="B58" s="60">
        <v>5</v>
      </c>
      <c r="C58" s="60">
        <v>998</v>
      </c>
      <c r="D58" s="61">
        <f t="shared" si="1"/>
        <v>1003</v>
      </c>
      <c r="E58" s="60">
        <v>9</v>
      </c>
      <c r="F58" s="60">
        <v>1109</v>
      </c>
      <c r="G58" s="61">
        <f t="shared" si="5"/>
        <v>1118</v>
      </c>
      <c r="H58" s="60">
        <v>0</v>
      </c>
      <c r="I58" s="61">
        <f t="shared" si="2"/>
        <v>0</v>
      </c>
      <c r="J58" s="60">
        <v>90</v>
      </c>
      <c r="K58" s="61">
        <f t="shared" si="3"/>
        <v>90</v>
      </c>
      <c r="L58" s="62">
        <f t="shared" si="4"/>
        <v>2211</v>
      </c>
    </row>
    <row r="59" spans="1:12" x14ac:dyDescent="0.3">
      <c r="A59" s="59" t="s">
        <v>66</v>
      </c>
      <c r="B59" s="60">
        <v>1</v>
      </c>
      <c r="C59" s="60">
        <v>140</v>
      </c>
      <c r="D59" s="61">
        <f t="shared" si="1"/>
        <v>141</v>
      </c>
      <c r="E59" s="60">
        <v>10</v>
      </c>
      <c r="F59" s="60">
        <v>350</v>
      </c>
      <c r="G59" s="61">
        <f t="shared" si="5"/>
        <v>360</v>
      </c>
      <c r="H59" s="60">
        <v>0</v>
      </c>
      <c r="I59" s="61">
        <f t="shared" si="2"/>
        <v>0</v>
      </c>
      <c r="J59" s="60">
        <v>19</v>
      </c>
      <c r="K59" s="61">
        <f t="shared" si="3"/>
        <v>19</v>
      </c>
      <c r="L59" s="62">
        <f t="shared" si="4"/>
        <v>520</v>
      </c>
    </row>
    <row r="60" spans="1:12" x14ac:dyDescent="0.3">
      <c r="A60" s="59" t="s">
        <v>67</v>
      </c>
      <c r="B60" s="60">
        <v>0</v>
      </c>
      <c r="C60" s="60">
        <v>5</v>
      </c>
      <c r="D60" s="61">
        <f t="shared" si="1"/>
        <v>5</v>
      </c>
      <c r="E60" s="60">
        <v>0</v>
      </c>
      <c r="F60" s="60">
        <v>9</v>
      </c>
      <c r="G60" s="61">
        <f t="shared" si="5"/>
        <v>9</v>
      </c>
      <c r="H60" s="60">
        <v>0</v>
      </c>
      <c r="I60" s="61">
        <f t="shared" si="2"/>
        <v>0</v>
      </c>
      <c r="J60" s="60">
        <v>110</v>
      </c>
      <c r="K60" s="61">
        <f t="shared" si="3"/>
        <v>110</v>
      </c>
      <c r="L60" s="62">
        <f t="shared" si="4"/>
        <v>124</v>
      </c>
    </row>
    <row r="61" spans="1:12" x14ac:dyDescent="0.3">
      <c r="A61" s="59" t="s">
        <v>68</v>
      </c>
      <c r="B61" s="60">
        <v>4</v>
      </c>
      <c r="C61" s="60">
        <v>150</v>
      </c>
      <c r="D61" s="61">
        <f t="shared" si="1"/>
        <v>154</v>
      </c>
      <c r="E61" s="60">
        <v>25</v>
      </c>
      <c r="F61" s="60">
        <v>810</v>
      </c>
      <c r="G61" s="61">
        <f t="shared" si="5"/>
        <v>835</v>
      </c>
      <c r="H61" s="60">
        <v>0</v>
      </c>
      <c r="I61" s="61">
        <f t="shared" si="2"/>
        <v>0</v>
      </c>
      <c r="J61" s="60">
        <v>71</v>
      </c>
      <c r="K61" s="61">
        <f t="shared" si="3"/>
        <v>71</v>
      </c>
      <c r="L61" s="62">
        <f t="shared" si="4"/>
        <v>1060</v>
      </c>
    </row>
    <row r="62" spans="1:12" x14ac:dyDescent="0.3">
      <c r="A62" s="59" t="s">
        <v>69</v>
      </c>
      <c r="B62" s="60">
        <v>0</v>
      </c>
      <c r="C62" s="60">
        <v>21</v>
      </c>
      <c r="D62" s="61">
        <f t="shared" si="1"/>
        <v>21</v>
      </c>
      <c r="E62" s="60">
        <v>2</v>
      </c>
      <c r="F62" s="60">
        <v>108</v>
      </c>
      <c r="G62" s="61">
        <f t="shared" si="5"/>
        <v>110</v>
      </c>
      <c r="H62" s="60">
        <v>0</v>
      </c>
      <c r="I62" s="61">
        <f t="shared" si="2"/>
        <v>0</v>
      </c>
      <c r="J62" s="60">
        <v>9</v>
      </c>
      <c r="K62" s="61">
        <f t="shared" si="3"/>
        <v>9</v>
      </c>
      <c r="L62" s="62">
        <f t="shared" si="4"/>
        <v>140</v>
      </c>
    </row>
    <row r="63" spans="1:12" x14ac:dyDescent="0.3">
      <c r="A63" s="59" t="s">
        <v>70</v>
      </c>
      <c r="B63" s="60">
        <v>19</v>
      </c>
      <c r="C63" s="60">
        <v>1518</v>
      </c>
      <c r="D63" s="61">
        <f t="shared" si="1"/>
        <v>1537</v>
      </c>
      <c r="E63" s="60">
        <v>17</v>
      </c>
      <c r="F63" s="60">
        <v>852</v>
      </c>
      <c r="G63" s="61">
        <f t="shared" si="5"/>
        <v>869</v>
      </c>
      <c r="H63" s="60">
        <v>0</v>
      </c>
      <c r="I63" s="61">
        <f t="shared" si="2"/>
        <v>0</v>
      </c>
      <c r="J63" s="60">
        <v>81</v>
      </c>
      <c r="K63" s="61">
        <f t="shared" si="3"/>
        <v>81</v>
      </c>
      <c r="L63" s="62">
        <f t="shared" si="4"/>
        <v>2487</v>
      </c>
    </row>
    <row r="64" spans="1:12" x14ac:dyDescent="0.3">
      <c r="A64" s="59" t="s">
        <v>71</v>
      </c>
      <c r="B64" s="60">
        <v>9</v>
      </c>
      <c r="C64" s="60">
        <v>423</v>
      </c>
      <c r="D64" s="61">
        <f t="shared" si="1"/>
        <v>432</v>
      </c>
      <c r="E64" s="60">
        <v>29</v>
      </c>
      <c r="F64" s="60">
        <v>701</v>
      </c>
      <c r="G64" s="61">
        <f t="shared" si="5"/>
        <v>730</v>
      </c>
      <c r="H64" s="60">
        <v>0</v>
      </c>
      <c r="I64" s="61">
        <f t="shared" si="2"/>
        <v>0</v>
      </c>
      <c r="J64" s="60">
        <v>1234</v>
      </c>
      <c r="K64" s="61">
        <f t="shared" si="3"/>
        <v>1234</v>
      </c>
      <c r="L64" s="62">
        <f t="shared" si="4"/>
        <v>2396</v>
      </c>
    </row>
    <row r="65" spans="1:12" x14ac:dyDescent="0.3">
      <c r="A65" s="59" t="s">
        <v>72</v>
      </c>
      <c r="B65" s="60">
        <v>0</v>
      </c>
      <c r="C65" s="60">
        <v>8</v>
      </c>
      <c r="D65" s="61">
        <f t="shared" si="1"/>
        <v>8</v>
      </c>
      <c r="E65" s="60">
        <v>6</v>
      </c>
      <c r="F65" s="60">
        <v>69</v>
      </c>
      <c r="G65" s="61">
        <f t="shared" si="5"/>
        <v>75</v>
      </c>
      <c r="H65" s="60">
        <v>0</v>
      </c>
      <c r="I65" s="61">
        <f t="shared" si="2"/>
        <v>0</v>
      </c>
      <c r="J65" s="60">
        <v>266</v>
      </c>
      <c r="K65" s="61">
        <f t="shared" si="3"/>
        <v>266</v>
      </c>
      <c r="L65" s="62">
        <f t="shared" si="4"/>
        <v>349</v>
      </c>
    </row>
    <row r="66" spans="1:12" x14ac:dyDescent="0.3">
      <c r="A66" s="59" t="s">
        <v>73</v>
      </c>
      <c r="B66" s="60">
        <v>30</v>
      </c>
      <c r="C66" s="60">
        <v>3240</v>
      </c>
      <c r="D66" s="61">
        <f t="shared" si="1"/>
        <v>3270</v>
      </c>
      <c r="E66" s="60">
        <v>159</v>
      </c>
      <c r="F66" s="60">
        <v>6845</v>
      </c>
      <c r="G66" s="61">
        <f t="shared" si="5"/>
        <v>7004</v>
      </c>
      <c r="H66" s="60">
        <v>0</v>
      </c>
      <c r="I66" s="61">
        <f t="shared" si="2"/>
        <v>0</v>
      </c>
      <c r="J66" s="60">
        <v>8252</v>
      </c>
      <c r="K66" s="61">
        <f t="shared" si="3"/>
        <v>8252</v>
      </c>
      <c r="L66" s="62">
        <f t="shared" si="4"/>
        <v>18526</v>
      </c>
    </row>
    <row r="67" spans="1:12" x14ac:dyDescent="0.3">
      <c r="A67" s="59" t="s">
        <v>74</v>
      </c>
      <c r="B67" s="60">
        <v>0</v>
      </c>
      <c r="C67" s="60">
        <v>0</v>
      </c>
      <c r="D67" s="61">
        <f t="shared" si="1"/>
        <v>0</v>
      </c>
      <c r="E67" s="60">
        <v>10</v>
      </c>
      <c r="F67" s="60">
        <v>10</v>
      </c>
      <c r="G67" s="61">
        <f t="shared" si="5"/>
        <v>20</v>
      </c>
      <c r="H67" s="60">
        <v>0</v>
      </c>
      <c r="I67" s="61">
        <f t="shared" si="2"/>
        <v>0</v>
      </c>
      <c r="J67" s="60">
        <v>687</v>
      </c>
      <c r="K67" s="61">
        <f t="shared" si="3"/>
        <v>687</v>
      </c>
      <c r="L67" s="62">
        <f t="shared" si="4"/>
        <v>707</v>
      </c>
    </row>
    <row r="68" spans="1:12" x14ac:dyDescent="0.3">
      <c r="A68" s="63" t="s">
        <v>9</v>
      </c>
      <c r="B68" s="64">
        <f t="shared" ref="B68:G68" si="6">SUM(B4:B67)</f>
        <v>1688</v>
      </c>
      <c r="C68" s="65">
        <f t="shared" si="6"/>
        <v>146433</v>
      </c>
      <c r="D68" s="65">
        <f t="shared" si="6"/>
        <v>148121</v>
      </c>
      <c r="E68" s="65">
        <f t="shared" si="6"/>
        <v>3547</v>
      </c>
      <c r="F68" s="65">
        <f t="shared" si="6"/>
        <v>201936</v>
      </c>
      <c r="G68" s="65">
        <f t="shared" si="6"/>
        <v>205483</v>
      </c>
      <c r="H68" s="65">
        <f t="shared" ref="H68:J68" si="7">SUM(H4:H67)</f>
        <v>0</v>
      </c>
      <c r="I68" s="65">
        <f>SUM(I4:I67)</f>
        <v>0</v>
      </c>
      <c r="J68" s="65">
        <f t="shared" si="7"/>
        <v>77261</v>
      </c>
      <c r="K68" s="65">
        <f>SUM(K4:K67)</f>
        <v>77261</v>
      </c>
      <c r="L68" s="66">
        <f>SUM(D68,G68,I68,K68)</f>
        <v>430865</v>
      </c>
    </row>
  </sheetData>
  <mergeCells count="6">
    <mergeCell ref="B1:J1"/>
    <mergeCell ref="B2:C2"/>
    <mergeCell ref="D2:D3"/>
    <mergeCell ref="E2:F2"/>
    <mergeCell ref="G2:G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  <vt:lpstr>Unaffiliated_Returns_By_County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Jack Todd</cp:lastModifiedBy>
  <dcterms:created xsi:type="dcterms:W3CDTF">2020-05-18T14:29:23Z</dcterms:created>
  <dcterms:modified xsi:type="dcterms:W3CDTF">2022-06-30T18:05:08Z</dcterms:modified>
</cp:coreProperties>
</file>