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General Election\"/>
    </mc:Choice>
  </mc:AlternateContent>
  <xr:revisionPtr revIDLastSave="0" documentId="8_{A24E1950-DCF7-4BB5-969A-75C24D450E25}" xr6:coauthVersionLast="36" xr6:coauthVersionMax="36" xr10:uidLastSave="{00000000-0000-0000-0000-000000000000}"/>
  <bookViews>
    <workbookView xWindow="0" yWindow="0" windowWidth="19200" windowHeight="6780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3" l="1"/>
  <c r="B23" i="6" l="1"/>
  <c r="C23" i="6"/>
  <c r="D23" i="6"/>
  <c r="E23" i="6"/>
  <c r="F23" i="6"/>
  <c r="G23" i="6"/>
  <c r="H23" i="6"/>
  <c r="I23" i="6"/>
  <c r="B24" i="6"/>
  <c r="C24" i="6"/>
  <c r="D24" i="6"/>
  <c r="E24" i="6"/>
  <c r="F24" i="6"/>
  <c r="G24" i="6"/>
  <c r="H24" i="6"/>
  <c r="I24" i="6"/>
  <c r="B25" i="6"/>
  <c r="C25" i="6"/>
  <c r="D25" i="6"/>
  <c r="E25" i="6"/>
  <c r="F25" i="6"/>
  <c r="G25" i="6"/>
  <c r="H25" i="6"/>
  <c r="I25" i="6"/>
  <c r="B26" i="6"/>
  <c r="C26" i="6"/>
  <c r="D26" i="6"/>
  <c r="E26" i="6"/>
  <c r="F26" i="6"/>
  <c r="G26" i="6"/>
  <c r="H26" i="6"/>
  <c r="I26" i="6"/>
  <c r="B27" i="6"/>
  <c r="C27" i="6"/>
  <c r="D27" i="6"/>
  <c r="E27" i="6"/>
  <c r="F27" i="6"/>
  <c r="G27" i="6"/>
  <c r="H27" i="6"/>
  <c r="I27" i="6"/>
  <c r="B28" i="6"/>
  <c r="C28" i="6"/>
  <c r="D28" i="6"/>
  <c r="E28" i="6"/>
  <c r="F28" i="6"/>
  <c r="G28" i="6"/>
  <c r="H28" i="6"/>
  <c r="I28" i="6"/>
  <c r="B29" i="6"/>
  <c r="C29" i="6"/>
  <c r="D29" i="6"/>
  <c r="E29" i="6"/>
  <c r="F29" i="6"/>
  <c r="G29" i="6"/>
  <c r="H29" i="6"/>
  <c r="I29" i="6"/>
  <c r="I22" i="6"/>
  <c r="H22" i="6"/>
  <c r="G22" i="6"/>
  <c r="F22" i="6"/>
  <c r="E22" i="6"/>
  <c r="D22" i="6"/>
  <c r="C22" i="6"/>
  <c r="C14" i="6"/>
  <c r="C15" i="6"/>
  <c r="C16" i="6"/>
  <c r="C17" i="6"/>
  <c r="C18" i="6"/>
  <c r="C19" i="6"/>
  <c r="C20" i="6"/>
  <c r="C13" i="6"/>
  <c r="B14" i="6"/>
  <c r="D14" i="6"/>
  <c r="E14" i="6"/>
  <c r="F14" i="6"/>
  <c r="G14" i="6"/>
  <c r="H14" i="6"/>
  <c r="I14" i="6"/>
  <c r="B15" i="6"/>
  <c r="D15" i="6"/>
  <c r="E15" i="6"/>
  <c r="F15" i="6"/>
  <c r="G15" i="6"/>
  <c r="H15" i="6"/>
  <c r="I15" i="6"/>
  <c r="B16" i="6"/>
  <c r="B12" i="6" s="1"/>
  <c r="D16" i="6"/>
  <c r="E16" i="6"/>
  <c r="F16" i="6"/>
  <c r="G16" i="6"/>
  <c r="H16" i="6"/>
  <c r="I16" i="6"/>
  <c r="B17" i="6"/>
  <c r="D17" i="6"/>
  <c r="E17" i="6"/>
  <c r="F17" i="6"/>
  <c r="G17" i="6"/>
  <c r="H17" i="6"/>
  <c r="I17" i="6"/>
  <c r="B18" i="6"/>
  <c r="D18" i="6"/>
  <c r="E18" i="6"/>
  <c r="F18" i="6"/>
  <c r="G18" i="6"/>
  <c r="H18" i="6"/>
  <c r="I18" i="6"/>
  <c r="B19" i="6"/>
  <c r="D19" i="6"/>
  <c r="E19" i="6"/>
  <c r="F19" i="6"/>
  <c r="G19" i="6"/>
  <c r="H19" i="6"/>
  <c r="I19" i="6"/>
  <c r="B20" i="6"/>
  <c r="D20" i="6"/>
  <c r="E20" i="6"/>
  <c r="F20" i="6"/>
  <c r="G20" i="6"/>
  <c r="H20" i="6"/>
  <c r="I20" i="6"/>
  <c r="I13" i="6"/>
  <c r="H13" i="6"/>
  <c r="G13" i="6"/>
  <c r="F13" i="6"/>
  <c r="E13" i="6"/>
  <c r="D13" i="6"/>
  <c r="B13" i="6"/>
  <c r="D5" i="6"/>
  <c r="E5" i="6"/>
  <c r="F5" i="6"/>
  <c r="G5" i="6"/>
  <c r="H5" i="6"/>
  <c r="I5" i="6"/>
  <c r="D6" i="6"/>
  <c r="E6" i="6"/>
  <c r="F6" i="6"/>
  <c r="G6" i="6"/>
  <c r="H6" i="6"/>
  <c r="I6" i="6"/>
  <c r="D7" i="6"/>
  <c r="E7" i="6"/>
  <c r="F7" i="6"/>
  <c r="G7" i="6"/>
  <c r="H7" i="6"/>
  <c r="I7" i="6"/>
  <c r="D8" i="6"/>
  <c r="E8" i="6"/>
  <c r="F8" i="6"/>
  <c r="G8" i="6"/>
  <c r="H8" i="6"/>
  <c r="I8" i="6"/>
  <c r="D9" i="6"/>
  <c r="E9" i="6"/>
  <c r="F9" i="6"/>
  <c r="G9" i="6"/>
  <c r="H9" i="6"/>
  <c r="I9" i="6"/>
  <c r="D10" i="6"/>
  <c r="E10" i="6"/>
  <c r="F10" i="6"/>
  <c r="G10" i="6"/>
  <c r="H10" i="6"/>
  <c r="I10" i="6"/>
  <c r="D11" i="6"/>
  <c r="E11" i="6"/>
  <c r="F11" i="6"/>
  <c r="G11" i="6"/>
  <c r="H11" i="6"/>
  <c r="I11" i="6"/>
  <c r="I4" i="6"/>
  <c r="H4" i="6"/>
  <c r="G4" i="6"/>
  <c r="F4" i="6"/>
  <c r="E4" i="6"/>
  <c r="D4" i="6"/>
  <c r="C5" i="6"/>
  <c r="C6" i="6"/>
  <c r="C7" i="6"/>
  <c r="C8" i="6"/>
  <c r="C9" i="6"/>
  <c r="C10" i="6"/>
  <c r="C11" i="6"/>
  <c r="C4" i="6"/>
  <c r="B22" i="6"/>
  <c r="B5" i="6"/>
  <c r="B6" i="6"/>
  <c r="B7" i="6"/>
  <c r="B8" i="6"/>
  <c r="B9" i="6"/>
  <c r="B10" i="6"/>
  <c r="B11" i="6"/>
  <c r="B4" i="6"/>
  <c r="B21" i="6" l="1"/>
  <c r="B4" i="5"/>
  <c r="C4" i="5"/>
  <c r="D4" i="5"/>
  <c r="E4" i="5"/>
  <c r="F4" i="5"/>
  <c r="G4" i="5"/>
  <c r="H4" i="5"/>
  <c r="I4" i="5"/>
  <c r="B5" i="5"/>
  <c r="C5" i="5"/>
  <c r="D5" i="5"/>
  <c r="E5" i="5"/>
  <c r="F5" i="5"/>
  <c r="G5" i="5"/>
  <c r="H5" i="5"/>
  <c r="I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B10" i="5"/>
  <c r="C10" i="5"/>
  <c r="D10" i="5"/>
  <c r="E10" i="5"/>
  <c r="F10" i="5"/>
  <c r="G10" i="5"/>
  <c r="H10" i="5"/>
  <c r="I10" i="5"/>
  <c r="B11" i="5"/>
  <c r="C11" i="5"/>
  <c r="D11" i="5"/>
  <c r="E11" i="5"/>
  <c r="F11" i="5"/>
  <c r="G11" i="5"/>
  <c r="H11" i="5"/>
  <c r="I11" i="5"/>
  <c r="I3" i="5" s="1"/>
  <c r="B13" i="5"/>
  <c r="C13" i="5"/>
  <c r="D13" i="5"/>
  <c r="E13" i="5"/>
  <c r="F13" i="5"/>
  <c r="G13" i="5"/>
  <c r="H13" i="5"/>
  <c r="I13" i="5"/>
  <c r="B14" i="5"/>
  <c r="C14" i="5"/>
  <c r="D14" i="5"/>
  <c r="E14" i="5"/>
  <c r="F14" i="5"/>
  <c r="G14" i="5"/>
  <c r="H14" i="5"/>
  <c r="I14" i="5"/>
  <c r="B15" i="5"/>
  <c r="C15" i="5"/>
  <c r="D15" i="5"/>
  <c r="E15" i="5"/>
  <c r="F15" i="5"/>
  <c r="G15" i="5"/>
  <c r="H15" i="5"/>
  <c r="I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H12" i="5" s="1"/>
  <c r="I20" i="5"/>
  <c r="B22" i="5"/>
  <c r="C22" i="5"/>
  <c r="D22" i="5"/>
  <c r="E22" i="5"/>
  <c r="F22" i="5"/>
  <c r="G22" i="5"/>
  <c r="H22" i="5"/>
  <c r="I22" i="5"/>
  <c r="B23" i="5"/>
  <c r="C23" i="5"/>
  <c r="D23" i="5"/>
  <c r="E23" i="5"/>
  <c r="F23" i="5"/>
  <c r="G23" i="5"/>
  <c r="H23" i="5"/>
  <c r="I23" i="5"/>
  <c r="B24" i="5"/>
  <c r="C24" i="5"/>
  <c r="D24" i="5"/>
  <c r="E24" i="5"/>
  <c r="F24" i="5"/>
  <c r="G24" i="5"/>
  <c r="H24" i="5"/>
  <c r="I24" i="5"/>
  <c r="B25" i="5"/>
  <c r="C25" i="5"/>
  <c r="D25" i="5"/>
  <c r="E25" i="5"/>
  <c r="F25" i="5"/>
  <c r="G25" i="5"/>
  <c r="H25" i="5"/>
  <c r="I25" i="5"/>
  <c r="B26" i="5"/>
  <c r="C26" i="5"/>
  <c r="D26" i="5"/>
  <c r="E26" i="5"/>
  <c r="F26" i="5"/>
  <c r="G26" i="5"/>
  <c r="H26" i="5"/>
  <c r="I26" i="5"/>
  <c r="B27" i="5"/>
  <c r="C27" i="5"/>
  <c r="D27" i="5"/>
  <c r="E27" i="5"/>
  <c r="F27" i="5"/>
  <c r="G27" i="5"/>
  <c r="H27" i="5"/>
  <c r="I27" i="5"/>
  <c r="B28" i="5"/>
  <c r="C28" i="5"/>
  <c r="D28" i="5"/>
  <c r="E28" i="5"/>
  <c r="F28" i="5"/>
  <c r="G28" i="5"/>
  <c r="H28" i="5"/>
  <c r="I28" i="5"/>
  <c r="B29" i="5"/>
  <c r="C29" i="5"/>
  <c r="D29" i="5"/>
  <c r="E29" i="5"/>
  <c r="F29" i="5"/>
  <c r="G29" i="5"/>
  <c r="H29" i="5"/>
  <c r="I29" i="5"/>
  <c r="J26" i="5" l="1"/>
  <c r="J10" i="5"/>
  <c r="H3" i="5"/>
  <c r="F21" i="5"/>
  <c r="F12" i="5"/>
  <c r="G3" i="5"/>
  <c r="J27" i="5"/>
  <c r="E21" i="5"/>
  <c r="J14" i="5"/>
  <c r="E12" i="5"/>
  <c r="F3" i="5"/>
  <c r="G12" i="5"/>
  <c r="J23" i="5"/>
  <c r="D21" i="5"/>
  <c r="J19" i="5"/>
  <c r="D12" i="5"/>
  <c r="E3" i="5"/>
  <c r="J20" i="5"/>
  <c r="J17" i="5"/>
  <c r="J16" i="5"/>
  <c r="C12" i="5"/>
  <c r="J11" i="5"/>
  <c r="J7" i="5"/>
  <c r="J4" i="5"/>
  <c r="J28" i="5"/>
  <c r="J25" i="5"/>
  <c r="B21" i="5"/>
  <c r="J21" i="5" s="1"/>
  <c r="J18" i="5"/>
  <c r="B12" i="5"/>
  <c r="J8" i="5"/>
  <c r="J5" i="5"/>
  <c r="C3" i="5"/>
  <c r="I21" i="5"/>
  <c r="I12" i="5"/>
  <c r="J9" i="5"/>
  <c r="B3" i="5"/>
  <c r="J29" i="5"/>
  <c r="C21" i="5"/>
  <c r="G21" i="5"/>
  <c r="G30" i="5" s="1"/>
  <c r="H21" i="5"/>
  <c r="H30" i="5" s="1"/>
  <c r="B30" i="5"/>
  <c r="J24" i="5"/>
  <c r="J15" i="5"/>
  <c r="J22" i="5"/>
  <c r="J6" i="5"/>
  <c r="J13" i="5"/>
  <c r="D3" i="5"/>
  <c r="D30" i="5" s="1"/>
  <c r="I67" i="8"/>
  <c r="H67" i="8"/>
  <c r="G67" i="8"/>
  <c r="F67" i="8"/>
  <c r="E67" i="8"/>
  <c r="D67" i="8"/>
  <c r="C67" i="8"/>
  <c r="B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I21" i="6"/>
  <c r="I3" i="6"/>
  <c r="H12" i="6"/>
  <c r="H3" i="6"/>
  <c r="G12" i="6"/>
  <c r="F21" i="6"/>
  <c r="D12" i="6"/>
  <c r="J29" i="6"/>
  <c r="J27" i="6"/>
  <c r="J26" i="6"/>
  <c r="G21" i="6"/>
  <c r="J67" i="8" l="1"/>
  <c r="J12" i="5"/>
  <c r="I30" i="5"/>
  <c r="E30" i="5"/>
  <c r="C30" i="5"/>
  <c r="F30" i="5"/>
  <c r="J3" i="5"/>
  <c r="J30" i="5" s="1"/>
  <c r="J28" i="6"/>
  <c r="C3" i="6"/>
  <c r="F3" i="6"/>
  <c r="E12" i="6"/>
  <c r="D21" i="6"/>
  <c r="G3" i="6"/>
  <c r="G30" i="6" s="1"/>
  <c r="F12" i="6"/>
  <c r="F30" i="6" s="1"/>
  <c r="E21" i="6"/>
  <c r="E3" i="6"/>
  <c r="J4" i="6"/>
  <c r="J5" i="6"/>
  <c r="J6" i="6"/>
  <c r="B3" i="6"/>
  <c r="B30" i="6" s="1"/>
  <c r="J8" i="6"/>
  <c r="J9" i="6"/>
  <c r="J10" i="6"/>
  <c r="J11" i="6"/>
  <c r="I12" i="6"/>
  <c r="I30" i="6" s="1"/>
  <c r="H21" i="6"/>
  <c r="H30" i="6" s="1"/>
  <c r="J13" i="6"/>
  <c r="J14" i="6"/>
  <c r="J15" i="6"/>
  <c r="J16" i="6"/>
  <c r="J17" i="6"/>
  <c r="J18" i="6"/>
  <c r="J19" i="6"/>
  <c r="J20" i="6"/>
  <c r="C21" i="6"/>
  <c r="D3" i="6"/>
  <c r="D30" i="6" s="1"/>
  <c r="C12" i="6"/>
  <c r="J22" i="6"/>
  <c r="J24" i="6"/>
  <c r="J25" i="6"/>
  <c r="J23" i="6"/>
  <c r="J7" i="6"/>
  <c r="Z17" i="4"/>
  <c r="Z6" i="4"/>
  <c r="Z7" i="4"/>
  <c r="Z8" i="4"/>
  <c r="Z9" i="4"/>
  <c r="Z10" i="4"/>
  <c r="Z23" i="4"/>
  <c r="Z29" i="4"/>
  <c r="Z30" i="4"/>
  <c r="Z18" i="4"/>
  <c r="Z19" i="4"/>
  <c r="Z5" i="4"/>
  <c r="Z11" i="4"/>
  <c r="Z12" i="4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3" i="3"/>
  <c r="K67" i="3" s="1"/>
  <c r="D67" i="3"/>
  <c r="E67" i="3"/>
  <c r="F67" i="3"/>
  <c r="G67" i="3"/>
  <c r="H67" i="3"/>
  <c r="I67" i="3"/>
  <c r="J67" i="3"/>
  <c r="C67" i="3"/>
  <c r="C4" i="2"/>
  <c r="D4" i="2"/>
  <c r="E4" i="2"/>
  <c r="F4" i="2"/>
  <c r="G4" i="2"/>
  <c r="H4" i="2"/>
  <c r="I4" i="2"/>
  <c r="B4" i="2"/>
  <c r="J3" i="2"/>
  <c r="J2" i="2"/>
  <c r="J4" i="2" s="1"/>
  <c r="Z21" i="4" l="1"/>
  <c r="Z27" i="4"/>
  <c r="Z26" i="4"/>
  <c r="Z20" i="4"/>
  <c r="Z25" i="4"/>
  <c r="Z16" i="4"/>
  <c r="Z22" i="4"/>
  <c r="Z28" i="4"/>
  <c r="Z24" i="4"/>
  <c r="Z15" i="4"/>
  <c r="J21" i="6"/>
  <c r="E30" i="6"/>
  <c r="J3" i="6"/>
  <c r="J12" i="6"/>
  <c r="C30" i="6"/>
  <c r="Z13" i="4"/>
  <c r="Z14" i="4"/>
  <c r="D31" i="4"/>
  <c r="T31" i="4"/>
  <c r="X31" i="4"/>
  <c r="B31" i="4"/>
  <c r="E31" i="4"/>
  <c r="J30" i="6" l="1"/>
  <c r="Y31" i="4"/>
  <c r="N31" i="4"/>
  <c r="W31" i="4"/>
  <c r="F31" i="4"/>
  <c r="Q31" i="4"/>
  <c r="I31" i="4"/>
  <c r="G31" i="4"/>
  <c r="K31" i="4"/>
  <c r="L31" i="4"/>
  <c r="H31" i="4"/>
  <c r="C31" i="4"/>
  <c r="J31" i="4" l="1"/>
  <c r="R31" i="4"/>
  <c r="V31" i="4"/>
  <c r="M31" i="4"/>
  <c r="U31" i="4"/>
  <c r="S31" i="4"/>
  <c r="O31" i="4" l="1"/>
  <c r="Z4" i="4" l="1"/>
  <c r="Z31" i="4" s="1"/>
  <c r="P31" i="4"/>
</calcChain>
</file>

<file path=xl/sharedStrings.xml><?xml version="1.0" encoding="utf-8"?>
<sst xmlns="http://schemas.openxmlformats.org/spreadsheetml/2006/main" count="308" uniqueCount="108">
  <si>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</si>
  <si>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</si>
  <si>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</si>
  <si>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</si>
  <si>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</si>
  <si>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</si>
  <si>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</si>
  <si>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</si>
  <si>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</si>
  <si>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</si>
  <si>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</si>
  <si>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</si>
  <si>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</si>
  <si>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</si>
  <si>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</si>
  <si>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</si>
  <si>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</si>
  <si>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</si>
  <si>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</si>
  <si>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</si>
  <si>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</si>
  <si>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</si>
  <si>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</si>
  <si>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</si>
  <si>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</si>
  <si>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</si>
  <si>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</si>
  <si>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</si>
  <si>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</si>
  <si>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</si>
  <si>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</si>
  <si>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</si>
  <si>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</si>
  <si>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</si>
  <si>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</si>
  <si>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</si>
  <si>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</si>
  <si>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</si>
  <si>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</si>
  <si>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</si>
  <si>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</si>
  <si>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</si>
  <si>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</si>
  <si>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</si>
  <si>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</si>
  <si>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</si>
  <si>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</si>
  <si>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</si>
  <si>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</si>
  <si>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</si>
  <si>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</si>
  <si>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</si>
  <si>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</si>
  <si>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</si>
  <si>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</si>
  <si>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</si>
  <si>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</si>
  <si>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</si>
  <si>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</si>
  <si>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</si>
  <si>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</si>
  <si>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</si>
  <si>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</si>
  <si>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</si>
  <si>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</si>
  <si>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</si>
  <si>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</si>
  <si>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</si>
  <si>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</si>
  <si>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</si>
  <si>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</si>
  <si>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</si>
  <si>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</si>
  <si>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</si>
  <si>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</si>
  <si>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</si>
  <si>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</si>
  <si>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</si>
  <si>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</si>
  <si>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</si>
  <si>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</si>
  <si>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</si>
  <si>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</si>
  <si>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</si>
  <si>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</si>
  <si>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</si>
  <si>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</si>
  <si>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LIB</t>
  </si>
  <si>
    <t>LIB Total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</si>
  <si>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</si>
  <si>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</si>
  <si>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</si>
  <si>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</si>
  <si>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</si>
  <si>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</si>
  <si>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</si>
  <si>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</si>
  <si>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</si>
  <si>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DEM total</t>
  </si>
  <si>
    <t>GRN Total</t>
  </si>
  <si>
    <t>UAF Total</t>
  </si>
  <si>
    <t>in Person</t>
  </si>
  <si>
    <t>UNI Total</t>
  </si>
  <si>
    <t>Gender/Age Range</t>
  </si>
  <si>
    <r>
      <t>Eligible Registered Voter Counts</t>
    </r>
    <r>
      <rPr>
        <sz val="11"/>
        <color theme="1"/>
        <rFont val="Calibri"/>
        <family val="2"/>
      </rPr>
      <t xml:space="preserve"> for the General Election include pre-registrants who will be 18 by 03-NOV-2020</t>
    </r>
  </si>
  <si>
    <t>IN PERSON BALLOTS</t>
  </si>
  <si>
    <t>APV Total</t>
  </si>
  <si>
    <t>ACTIVE
VOTERS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</si>
</sst>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double">
        <color theme="8" tint="0.39994506668294322"/>
      </bottom>
      <diagonal/>
    </border>
  </borders>
  <cellStyleXfs count="2">
    <xf numFmtId="0" fontId="0" fillId="0" borderId="0"/>
    <xf numFmtId="0" fontId="2" fillId="0" borderId="0"/>
  </cellStyleXfs>
  <cellXfs count="130">
    <xf numFmtId="0" fontId="0" fillId="0" borderId="0" xfId="0"/>
    <xf numFmtId="0" fontId="2" fillId="0" borderId="0" xfId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0" fontId="0" fillId="0" borderId="0" xfId="0" applyFill="1"/>
    <xf numFmtId="0" fontId="2" fillId="0" borderId="0" xfId="1" applyFill="1"/>
    <xf numFmtId="0" fontId="0" fillId="0" borderId="2" xfId="0" applyBorder="1" applyAlignment="1">
      <alignment horizontal="left" indent="1"/>
    </xf>
    <xf numFmtId="0" fontId="2" fillId="2" borderId="3" xfId="1" applyFill="1" applyBorder="1"/>
    <xf numFmtId="0" fontId="2" fillId="2" borderId="4" xfId="1" applyFill="1" applyBorder="1"/>
    <xf numFmtId="0" fontId="0" fillId="0" borderId="6" xfId="0" applyBorder="1" applyAlignment="1">
      <alignment horizontal="left" indent="1"/>
    </xf>
    <xf numFmtId="0" fontId="3" fillId="9" borderId="5" xfId="0" applyFont="1" applyFill="1" applyBorder="1" applyAlignment="1">
      <alignment horizontal="left"/>
    </xf>
    <xf numFmtId="0" fontId="0" fillId="0" borderId="10" xfId="0" applyBorder="1" applyAlignment="1">
      <alignment horizontal="left" indent="1"/>
    </xf>
    <xf numFmtId="0" fontId="3" fillId="0" borderId="7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1" fillId="2" borderId="2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3" fillId="3" borderId="11" xfId="0" applyFont="1" applyFill="1" applyBorder="1" applyAlignment="1">
      <alignment horizontal="left"/>
    </xf>
    <xf numFmtId="3" fontId="3" fillId="2" borderId="11" xfId="0" applyNumberFormat="1" applyFont="1" applyFill="1" applyBorder="1"/>
    <xf numFmtId="3" fontId="2" fillId="0" borderId="10" xfId="0" applyNumberFormat="1" applyFont="1" applyBorder="1"/>
    <xf numFmtId="3" fontId="2" fillId="0" borderId="2" xfId="0" applyNumberFormat="1" applyFont="1" applyBorder="1"/>
    <xf numFmtId="0" fontId="3" fillId="9" borderId="12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9" borderId="8" xfId="0" applyFont="1" applyFill="1" applyBorder="1" applyAlignment="1">
      <alignment horizontal="center"/>
    </xf>
    <xf numFmtId="0" fontId="2" fillId="2" borderId="6" xfId="1" applyFill="1" applyBorder="1"/>
    <xf numFmtId="0" fontId="3" fillId="9" borderId="10" xfId="0" applyFont="1" applyFill="1" applyBorder="1"/>
    <xf numFmtId="0" fontId="3" fillId="9" borderId="10" xfId="0" applyFont="1" applyFill="1" applyBorder="1" applyAlignment="1">
      <alignment horizontal="center"/>
    </xf>
    <xf numFmtId="0" fontId="0" fillId="2" borderId="6" xfId="0" applyFill="1" applyBorder="1"/>
    <xf numFmtId="3" fontId="3" fillId="3" borderId="10" xfId="0" applyNumberFormat="1" applyFont="1" applyFill="1" applyBorder="1"/>
    <xf numFmtId="3" fontId="3" fillId="3" borderId="10" xfId="0" applyNumberFormat="1" applyFont="1" applyFill="1" applyBorder="1" applyAlignment="1">
      <alignment horizontal="center"/>
    </xf>
    <xf numFmtId="3" fontId="3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3" fillId="3" borderId="2" xfId="0" applyNumberFormat="1" applyFont="1" applyFill="1" applyBorder="1" applyAlignment="1">
      <alignment horizontal="left"/>
    </xf>
    <xf numFmtId="3" fontId="3" fillId="3" borderId="2" xfId="0" applyNumberFormat="1" applyFont="1" applyFill="1" applyBorder="1"/>
    <xf numFmtId="3" fontId="3" fillId="3" borderId="2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0" fillId="0" borderId="19" xfId="0" applyNumberFormat="1" applyBorder="1" applyAlignment="1">
      <alignment horizontal="right"/>
    </xf>
    <xf numFmtId="3" fontId="3" fillId="0" borderId="20" xfId="0" applyNumberFormat="1" applyFont="1" applyBorder="1"/>
    <xf numFmtId="3" fontId="3" fillId="0" borderId="21" xfId="0" applyNumberFormat="1" applyFont="1" applyBorder="1"/>
    <xf numFmtId="3" fontId="3" fillId="3" borderId="23" xfId="0" applyNumberFormat="1" applyFont="1" applyFill="1" applyBorder="1"/>
    <xf numFmtId="3" fontId="3" fillId="3" borderId="22" xfId="0" applyNumberFormat="1" applyFont="1" applyFill="1" applyBorder="1"/>
    <xf numFmtId="3" fontId="3" fillId="3" borderId="6" xfId="0" applyNumberFormat="1" applyFont="1" applyFill="1" applyBorder="1" applyAlignment="1">
      <alignment horizontal="center"/>
    </xf>
    <xf numFmtId="3" fontId="0" fillId="0" borderId="14" xfId="0" applyNumberFormat="1" applyBorder="1" applyAlignment="1">
      <alignment horizontal="right"/>
    </xf>
    <xf numFmtId="3" fontId="3" fillId="3" borderId="14" xfId="0" applyNumberFormat="1" applyFont="1" applyFill="1" applyBorder="1"/>
    <xf numFmtId="3" fontId="3" fillId="0" borderId="25" xfId="0" applyNumberFormat="1" applyFont="1" applyBorder="1"/>
    <xf numFmtId="3" fontId="3" fillId="3" borderId="25" xfId="0" applyNumberFormat="1" applyFont="1" applyFill="1" applyBorder="1"/>
    <xf numFmtId="3" fontId="3" fillId="2" borderId="6" xfId="0" applyNumberFormat="1" applyFont="1" applyFill="1" applyBorder="1" applyAlignment="1"/>
    <xf numFmtId="3" fontId="3" fillId="3" borderId="26" xfId="0" applyNumberFormat="1" applyFont="1" applyFill="1" applyBorder="1" applyAlignment="1">
      <alignment horizontal="center"/>
    </xf>
    <xf numFmtId="3" fontId="3" fillId="2" borderId="27" xfId="0" applyNumberFormat="1" applyFont="1" applyFill="1" applyBorder="1" applyAlignment="1"/>
    <xf numFmtId="3" fontId="3" fillId="3" borderId="28" xfId="0" applyNumberFormat="1" applyFont="1" applyFill="1" applyBorder="1" applyAlignment="1">
      <alignment horizontal="center"/>
    </xf>
    <xf numFmtId="3" fontId="4" fillId="7" borderId="1" xfId="0" applyNumberFormat="1" applyFont="1" applyFill="1" applyBorder="1"/>
    <xf numFmtId="3" fontId="4" fillId="6" borderId="1" xfId="0" applyNumberFormat="1" applyFont="1" applyFill="1" applyBorder="1" applyAlignment="1">
      <alignment horizontal="center"/>
    </xf>
    <xf numFmtId="3" fontId="4" fillId="6" borderId="24" xfId="0" applyNumberFormat="1" applyFont="1" applyFill="1" applyBorder="1" applyAlignment="1">
      <alignment horizontal="center"/>
    </xf>
    <xf numFmtId="3" fontId="4" fillId="8" borderId="2" xfId="0" applyNumberFormat="1" applyFont="1" applyFill="1" applyBorder="1"/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4" fillId="7" borderId="1" xfId="0" quotePrefix="1" applyNumberFormat="1" applyFont="1" applyFill="1" applyBorder="1"/>
    <xf numFmtId="3" fontId="4" fillId="7" borderId="1" xfId="0" applyNumberFormat="1" applyFont="1" applyFill="1" applyBorder="1" applyAlignment="1">
      <alignment horizontal="center"/>
    </xf>
    <xf numFmtId="3" fontId="4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0" fontId="0" fillId="0" borderId="2" xfId="0" applyFont="1" applyFill="1" applyBorder="1" applyAlignment="1">
      <alignment horizontal="left" indent="1"/>
    </xf>
    <xf numFmtId="3" fontId="4" fillId="6" borderId="2" xfId="0" applyNumberFormat="1" applyFont="1" applyFill="1" applyBorder="1" applyAlignment="1">
      <alignment horizontal="left"/>
    </xf>
    <xf numFmtId="0" fontId="0" fillId="0" borderId="30" xfId="0" applyFont="1" applyFill="1" applyBorder="1"/>
    <xf numFmtId="3" fontId="0" fillId="0" borderId="30" xfId="0" applyNumberFormat="1" applyFont="1" applyFill="1" applyBorder="1" applyAlignment="1">
      <alignment horizontal="right"/>
    </xf>
    <xf numFmtId="3" fontId="4" fillId="8" borderId="30" xfId="0" applyNumberFormat="1" applyFont="1" applyFill="1" applyBorder="1"/>
    <xf numFmtId="3" fontId="0" fillId="0" borderId="30" xfId="0" applyNumberFormat="1" applyFont="1" applyFill="1" applyBorder="1"/>
    <xf numFmtId="3" fontId="4" fillId="8" borderId="14" xfId="0" applyNumberFormat="1" applyFont="1" applyFill="1" applyBorder="1"/>
    <xf numFmtId="3" fontId="4" fillId="8" borderId="32" xfId="0" applyNumberFormat="1" applyFont="1" applyFill="1" applyBorder="1"/>
    <xf numFmtId="3" fontId="4" fillId="6" borderId="27" xfId="0" applyNumberFormat="1" applyFont="1" applyFill="1" applyBorder="1" applyAlignment="1"/>
    <xf numFmtId="3" fontId="4" fillId="0" borderId="25" xfId="0" applyNumberFormat="1" applyFont="1" applyFill="1" applyBorder="1"/>
    <xf numFmtId="3" fontId="4" fillId="0" borderId="31" xfId="0" applyNumberFormat="1" applyFont="1" applyFill="1" applyBorder="1"/>
    <xf numFmtId="3" fontId="4" fillId="6" borderId="35" xfId="0" applyNumberFormat="1" applyFont="1" applyFill="1" applyBorder="1"/>
    <xf numFmtId="3" fontId="4" fillId="6" borderId="34" xfId="0" applyNumberFormat="1" applyFont="1" applyFill="1" applyBorder="1"/>
    <xf numFmtId="0" fontId="3" fillId="9" borderId="38" xfId="0" applyFont="1" applyFill="1" applyBorder="1"/>
    <xf numFmtId="0" fontId="3" fillId="9" borderId="37" xfId="0" applyFont="1" applyFill="1" applyBorder="1" applyAlignment="1">
      <alignment horizontal="center"/>
    </xf>
    <xf numFmtId="0" fontId="3" fillId="9" borderId="39" xfId="0" applyFont="1" applyFill="1" applyBorder="1"/>
    <xf numFmtId="0" fontId="3" fillId="0" borderId="43" xfId="0" applyFont="1" applyBorder="1" applyAlignment="1">
      <alignment horizontal="left"/>
    </xf>
    <xf numFmtId="3" fontId="4" fillId="6" borderId="10" xfId="0" applyNumberFormat="1" applyFont="1" applyFill="1" applyBorder="1"/>
    <xf numFmtId="3" fontId="4" fillId="0" borderId="44" xfId="0" applyNumberFormat="1" applyFont="1" applyFill="1" applyBorder="1" applyAlignment="1">
      <alignment horizontal="left"/>
    </xf>
    <xf numFmtId="3" fontId="4" fillId="0" borderId="44" xfId="0" applyNumberFormat="1" applyFont="1" applyFill="1" applyBorder="1"/>
    <xf numFmtId="3" fontId="4" fillId="8" borderId="44" xfId="0" applyNumberFormat="1" applyFont="1" applyFill="1" applyBorder="1"/>
    <xf numFmtId="3" fontId="4" fillId="8" borderId="45" xfId="0" applyNumberFormat="1" applyFont="1" applyFill="1" applyBorder="1"/>
    <xf numFmtId="3" fontId="4" fillId="0" borderId="46" xfId="0" applyNumberFormat="1" applyFont="1" applyFill="1" applyBorder="1"/>
    <xf numFmtId="3" fontId="0" fillId="0" borderId="10" xfId="0" applyNumberFormat="1" applyFont="1" applyFill="1" applyBorder="1" applyAlignment="1">
      <alignment horizontal="left" indent="1"/>
    </xf>
    <xf numFmtId="3" fontId="0" fillId="0" borderId="10" xfId="0" applyNumberFormat="1" applyFont="1" applyFill="1" applyBorder="1"/>
    <xf numFmtId="3" fontId="0" fillId="0" borderId="10" xfId="0" applyNumberFormat="1" applyFont="1" applyFill="1" applyBorder="1" applyAlignment="1">
      <alignment horizontal="right"/>
    </xf>
    <xf numFmtId="3" fontId="4" fillId="8" borderId="10" xfId="0" applyNumberFormat="1" applyFont="1" applyFill="1" applyBorder="1"/>
    <xf numFmtId="0" fontId="0" fillId="0" borderId="10" xfId="0" applyFont="1" applyFill="1" applyBorder="1"/>
    <xf numFmtId="3" fontId="4" fillId="8" borderId="35" xfId="0" applyNumberFormat="1" applyFont="1" applyFill="1" applyBorder="1"/>
    <xf numFmtId="3" fontId="4" fillId="0" borderId="28" xfId="0" applyNumberFormat="1" applyFont="1" applyFill="1" applyBorder="1"/>
    <xf numFmtId="0" fontId="0" fillId="0" borderId="6" xfId="0" applyFont="1" applyFill="1" applyBorder="1" applyAlignment="1">
      <alignment horizontal="left" indent="1"/>
    </xf>
    <xf numFmtId="3" fontId="0" fillId="0" borderId="6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3" fontId="4" fillId="8" borderId="6" xfId="0" applyNumberFormat="1" applyFont="1" applyFill="1" applyBorder="1"/>
    <xf numFmtId="0" fontId="0" fillId="0" borderId="6" xfId="0" applyFont="1" applyFill="1" applyBorder="1"/>
    <xf numFmtId="3" fontId="4" fillId="8" borderId="26" xfId="0" applyNumberFormat="1" applyFont="1" applyFill="1" applyBorder="1"/>
    <xf numFmtId="3" fontId="4" fillId="0" borderId="27" xfId="0" applyNumberFormat="1" applyFont="1" applyFill="1" applyBorder="1"/>
    <xf numFmtId="0" fontId="4" fillId="0" borderId="44" xfId="0" applyFont="1" applyFill="1" applyBorder="1" applyAlignment="1">
      <alignment horizontal="left"/>
    </xf>
    <xf numFmtId="3" fontId="4" fillId="0" borderId="44" xfId="0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left" indent="1"/>
    </xf>
    <xf numFmtId="3" fontId="3" fillId="0" borderId="13" xfId="0" applyNumberFormat="1" applyFont="1" applyBorder="1"/>
    <xf numFmtId="3" fontId="3" fillId="0" borderId="7" xfId="0" applyNumberFormat="1" applyFont="1" applyBorder="1"/>
    <xf numFmtId="3" fontId="3" fillId="9" borderId="5" xfId="0" applyNumberFormat="1" applyFont="1" applyFill="1" applyBorder="1"/>
    <xf numFmtId="3" fontId="3" fillId="0" borderId="36" xfId="0" applyNumberFormat="1" applyFont="1" applyBorder="1"/>
    <xf numFmtId="3" fontId="3" fillId="0" borderId="43" xfId="0" applyNumberFormat="1" applyFont="1" applyBorder="1"/>
    <xf numFmtId="3" fontId="3" fillId="3" borderId="2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/>
    </xf>
    <xf numFmtId="3" fontId="3" fillId="2" borderId="14" xfId="1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/>
    </xf>
    <xf numFmtId="3" fontId="3" fillId="2" borderId="29" xfId="1" applyNumberFormat="1" applyFont="1" applyFill="1" applyBorder="1" applyAlignment="1">
      <alignment horizontal="center"/>
    </xf>
    <xf numFmtId="3" fontId="4" fillId="6" borderId="2" xfId="0" applyNumberFormat="1" applyFont="1" applyFill="1" applyBorder="1" applyAlignment="1">
      <alignment horizontal="center"/>
    </xf>
    <xf numFmtId="3" fontId="4" fillId="6" borderId="14" xfId="0" applyNumberFormat="1" applyFont="1" applyFill="1" applyBorder="1" applyAlignment="1">
      <alignment horizontal="center"/>
    </xf>
    <xf numFmtId="3" fontId="4" fillId="6" borderId="33" xfId="0" applyNumberFormat="1" applyFont="1" applyFill="1" applyBorder="1" applyAlignment="1">
      <alignment horizontal="center"/>
    </xf>
    <xf numFmtId="3" fontId="4" fillId="6" borderId="16" xfId="0" applyNumberFormat="1" applyFont="1" applyFill="1" applyBorder="1" applyAlignment="1">
      <alignment horizontal="center"/>
    </xf>
    <xf numFmtId="3" fontId="4" fillId="6" borderId="17" xfId="0" applyNumberFormat="1" applyFont="1" applyFill="1" applyBorder="1"/>
    <xf numFmtId="0" fontId="3" fillId="2" borderId="40" xfId="1" applyFont="1" applyFill="1" applyBorder="1" applyAlignment="1">
      <alignment horizontal="center"/>
    </xf>
    <xf numFmtId="0" fontId="3" fillId="2" borderId="41" xfId="1" applyFont="1" applyFill="1" applyBorder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7"/>
  <sheetViews>
    <sheetView tabSelected="1"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6640625" defaultRowHeight="14.4" x14ac:dyDescent="0.3"/>
  <cols>
    <col min="1" max="1" width="14.109375" style="1" bestFit="1" customWidth="1"/>
    <col min="2" max="7" width="11.44140625" style="1" customWidth="1"/>
    <col min="8" max="8" width="14" style="1" bestFit="1" customWidth="1"/>
    <col min="9" max="9" width="5.5546875" style="1" bestFit="1" customWidth="1"/>
    <col min="10" max="10" width="11.109375" style="1" bestFit="1" customWidth="1"/>
    <col min="11" max="11" width="4.44140625" style="1" bestFit="1" customWidth="1"/>
    <col min="12" max="12" width="8" style="1" bestFit="1" customWidth="1"/>
    <col min="13" max="13" width="7.33203125" style="1" bestFit="1" customWidth="1"/>
    <col min="14" max="14" width="11.33203125" style="1" bestFit="1" customWidth="1"/>
    <col min="15" max="15" width="4.1093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33203125" style="1" bestFit="1" customWidth="1"/>
    <col min="21" max="21" width="9.33203125" style="1" bestFit="1" customWidth="1"/>
    <col min="22" max="22" width="11.33203125" style="1" bestFit="1" customWidth="1"/>
    <col min="23" max="16384" width="8.6640625" style="1"/>
  </cols>
  <sheetData>
    <row r="1" spans="1:22" x14ac:dyDescent="0.3">
      <c r="A1" s="16" t="s">
        <v>92</v>
      </c>
      <c r="B1" s="17" t="s">
        <v>93</v>
      </c>
      <c r="C1" s="17" t="s">
        <v>94</v>
      </c>
      <c r="D1" s="17" t="s">
        <v>0</v>
      </c>
      <c r="E1" s="17" t="s">
        <v>95</v>
      </c>
      <c r="F1" s="17" t="s">
        <v>1</v>
      </c>
      <c r="G1" s="17" t="s">
        <v>2</v>
      </c>
      <c r="H1" s="18" t="s">
        <v>91</v>
      </c>
      <c r="I1" s="16" t="s">
        <v>96</v>
      </c>
      <c r="J1" s="16" t="s">
        <v>6</v>
      </c>
      <c r="K1"/>
      <c r="L1"/>
      <c r="M1"/>
      <c r="N1"/>
      <c r="O1"/>
      <c r="P1"/>
      <c r="Q1"/>
      <c r="R1"/>
      <c r="S1"/>
      <c r="T1"/>
      <c r="U1"/>
      <c r="V1"/>
    </row>
    <row r="2" spans="1:22" x14ac:dyDescent="0.3">
      <c r="A2" s="19" t="s">
        <v>4</v>
      </c>
      <c r="B2" s="20">
        <v>11574</v>
      </c>
      <c r="C2" s="20">
        <v>2932</v>
      </c>
      <c r="D2" s="20">
        <v>1127107</v>
      </c>
      <c r="E2" s="20">
        <v>8732</v>
      </c>
      <c r="F2" s="20">
        <v>41545</v>
      </c>
      <c r="G2" s="20">
        <v>1025315</v>
      </c>
      <c r="H2" s="20">
        <v>1536650</v>
      </c>
      <c r="I2" s="20">
        <v>2796</v>
      </c>
      <c r="J2" s="20">
        <f>SUM(B2:I2)</f>
        <v>3756651</v>
      </c>
      <c r="K2"/>
      <c r="L2"/>
      <c r="M2"/>
      <c r="N2"/>
      <c r="O2"/>
      <c r="P2"/>
      <c r="Q2"/>
      <c r="R2"/>
      <c r="S2"/>
      <c r="T2"/>
      <c r="U2"/>
      <c r="V2"/>
    </row>
    <row r="3" spans="1:22" ht="15" thickBot="1" x14ac:dyDescent="0.35">
      <c r="A3" s="21" t="s">
        <v>5</v>
      </c>
      <c r="B3" s="22">
        <v>1895</v>
      </c>
      <c r="C3" s="22">
        <v>82</v>
      </c>
      <c r="D3" s="22">
        <v>108415</v>
      </c>
      <c r="E3" s="22">
        <v>1859</v>
      </c>
      <c r="F3" s="22">
        <v>7466</v>
      </c>
      <c r="G3" s="22">
        <v>104733</v>
      </c>
      <c r="H3" s="22">
        <v>200786</v>
      </c>
      <c r="I3" s="22">
        <v>305</v>
      </c>
      <c r="J3" s="20">
        <f>SUM(B3:I3)</f>
        <v>425541</v>
      </c>
      <c r="K3"/>
      <c r="L3"/>
      <c r="M3"/>
      <c r="N3"/>
      <c r="O3"/>
      <c r="P3"/>
      <c r="Q3"/>
      <c r="R3"/>
      <c r="S3"/>
      <c r="T3"/>
      <c r="U3"/>
      <c r="V3"/>
    </row>
    <row r="4" spans="1:22" ht="15" thickTop="1" x14ac:dyDescent="0.3">
      <c r="A4" s="23" t="s">
        <v>6</v>
      </c>
      <c r="B4" s="24">
        <f>SUM(B2:B3)</f>
        <v>13469</v>
      </c>
      <c r="C4" s="24">
        <f t="shared" ref="C4:I4" si="0">SUM(C2:C3)</f>
        <v>3014</v>
      </c>
      <c r="D4" s="24">
        <f t="shared" si="0"/>
        <v>1235522</v>
      </c>
      <c r="E4" s="24">
        <f t="shared" si="0"/>
        <v>10591</v>
      </c>
      <c r="F4" s="24">
        <f t="shared" si="0"/>
        <v>49011</v>
      </c>
      <c r="G4" s="24">
        <f t="shared" si="0"/>
        <v>1130048</v>
      </c>
      <c r="H4" s="24">
        <f t="shared" si="0"/>
        <v>1737436</v>
      </c>
      <c r="I4" s="24">
        <f t="shared" si="0"/>
        <v>3101</v>
      </c>
      <c r="J4" s="24">
        <f>SUM(J2:J3)</f>
        <v>4182192</v>
      </c>
      <c r="K4"/>
      <c r="L4"/>
      <c r="M4"/>
      <c r="N4"/>
      <c r="O4"/>
      <c r="P4"/>
      <c r="Q4"/>
      <c r="R4"/>
      <c r="S4"/>
      <c r="T4"/>
      <c r="U4"/>
      <c r="V4"/>
    </row>
    <row r="5" spans="1:22" s="6" customForma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3">
      <c r="A6" s="2" t="s">
        <v>104</v>
      </c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Q7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3.33203125" defaultRowHeight="14.4" x14ac:dyDescent="0.3"/>
  <cols>
    <col min="1" max="1" width="11.5546875" style="4" bestFit="1" customWidth="1"/>
    <col min="2" max="2" width="9.109375" style="4" bestFit="1" customWidth="1"/>
    <col min="3" max="3" width="6.88671875" style="4" bestFit="1" customWidth="1"/>
    <col min="4" max="4" width="9.109375" style="4" bestFit="1" customWidth="1"/>
    <col min="5" max="5" width="7.5546875" style="4" bestFit="1" customWidth="1"/>
    <col min="6" max="6" width="6.88671875" style="4" bestFit="1" customWidth="1"/>
    <col min="7" max="7" width="9.44140625" style="4" bestFit="1" customWidth="1"/>
    <col min="8" max="9" width="7.5546875" style="4" bestFit="1" customWidth="1"/>
    <col min="10" max="10" width="7" style="4" bestFit="1" customWidth="1"/>
    <col min="11" max="11" width="11.33203125" style="4" bestFit="1" customWidth="1"/>
    <col min="12" max="12" width="6.88671875" style="4" bestFit="1" customWidth="1"/>
    <col min="13" max="13" width="9.44140625" style="4" bestFit="1" customWidth="1"/>
    <col min="14" max="14" width="7" style="4" bestFit="1" customWidth="1"/>
    <col min="15" max="15" width="9.109375" style="4" bestFit="1" customWidth="1"/>
    <col min="16" max="16" width="6.88671875" style="4" bestFit="1" customWidth="1"/>
    <col min="17" max="17" width="11.33203125" style="4" bestFit="1" customWidth="1"/>
    <col min="18" max="16384" width="13.33203125" style="4"/>
  </cols>
  <sheetData>
    <row r="1" spans="1:17" x14ac:dyDescent="0.3">
      <c r="A1" s="54"/>
      <c r="B1" s="115" t="s">
        <v>107</v>
      </c>
      <c r="C1" s="117" t="s">
        <v>89</v>
      </c>
      <c r="D1" s="118"/>
      <c r="E1" s="118"/>
      <c r="F1" s="118"/>
      <c r="G1" s="118"/>
      <c r="H1" s="118"/>
      <c r="I1" s="118"/>
      <c r="J1" s="119"/>
      <c r="K1" s="56"/>
    </row>
    <row r="2" spans="1:17" x14ac:dyDescent="0.3">
      <c r="A2" s="35" t="s">
        <v>7</v>
      </c>
      <c r="B2" s="116"/>
      <c r="C2" s="49" t="s">
        <v>93</v>
      </c>
      <c r="D2" s="49" t="s">
        <v>94</v>
      </c>
      <c r="E2" s="49" t="s">
        <v>0</v>
      </c>
      <c r="F2" s="49" t="s">
        <v>95</v>
      </c>
      <c r="G2" s="49" t="s">
        <v>1</v>
      </c>
      <c r="H2" s="49" t="s">
        <v>2</v>
      </c>
      <c r="I2" s="49" t="s">
        <v>91</v>
      </c>
      <c r="J2" s="55" t="s">
        <v>96</v>
      </c>
      <c r="K2" s="57" t="s">
        <v>6</v>
      </c>
      <c r="L2"/>
      <c r="M2"/>
      <c r="N2"/>
      <c r="O2"/>
      <c r="P2"/>
      <c r="Q2"/>
    </row>
    <row r="3" spans="1:17" x14ac:dyDescent="0.3">
      <c r="A3" s="38" t="s">
        <v>8</v>
      </c>
      <c r="B3" s="39">
        <v>285923</v>
      </c>
      <c r="C3" s="39">
        <v>337</v>
      </c>
      <c r="D3" s="39">
        <v>115</v>
      </c>
      <c r="E3" s="39">
        <v>55041</v>
      </c>
      <c r="F3" s="39">
        <v>211</v>
      </c>
      <c r="G3" s="39">
        <v>1163</v>
      </c>
      <c r="H3" s="39">
        <v>32840</v>
      </c>
      <c r="I3" s="39">
        <v>52124</v>
      </c>
      <c r="J3" s="50">
        <v>91</v>
      </c>
      <c r="K3" s="52">
        <f>SUM(C3:J3)</f>
        <v>141922</v>
      </c>
      <c r="L3"/>
      <c r="M3"/>
      <c r="N3"/>
      <c r="O3"/>
      <c r="P3"/>
      <c r="Q3"/>
    </row>
    <row r="4" spans="1:17" x14ac:dyDescent="0.3">
      <c r="A4" s="38" t="s">
        <v>9</v>
      </c>
      <c r="B4" s="39">
        <v>9392</v>
      </c>
      <c r="C4" s="39">
        <v>17</v>
      </c>
      <c r="D4" s="39">
        <v>1</v>
      </c>
      <c r="E4" s="39">
        <v>1806</v>
      </c>
      <c r="F4" s="39">
        <v>8</v>
      </c>
      <c r="G4" s="39">
        <v>15</v>
      </c>
      <c r="H4" s="39">
        <v>1480</v>
      </c>
      <c r="I4" s="39">
        <v>1370</v>
      </c>
      <c r="J4" s="50">
        <v>1</v>
      </c>
      <c r="K4" s="52">
        <f t="shared" ref="K4:K66" si="0">SUM(C4:J4)</f>
        <v>4698</v>
      </c>
      <c r="L4"/>
      <c r="M4"/>
      <c r="N4"/>
      <c r="O4"/>
      <c r="P4"/>
      <c r="Q4"/>
    </row>
    <row r="5" spans="1:17" x14ac:dyDescent="0.3">
      <c r="A5" s="38" t="s">
        <v>10</v>
      </c>
      <c r="B5" s="39">
        <v>407118</v>
      </c>
      <c r="C5" s="39">
        <v>374</v>
      </c>
      <c r="D5" s="39">
        <v>145</v>
      </c>
      <c r="E5" s="39">
        <v>88602</v>
      </c>
      <c r="F5" s="39">
        <v>332</v>
      </c>
      <c r="G5" s="39">
        <v>1808</v>
      </c>
      <c r="H5" s="39">
        <v>58085</v>
      </c>
      <c r="I5" s="39">
        <v>84300</v>
      </c>
      <c r="J5" s="50">
        <v>114</v>
      </c>
      <c r="K5" s="52">
        <f t="shared" si="0"/>
        <v>233760</v>
      </c>
      <c r="L5"/>
      <c r="M5"/>
      <c r="N5"/>
      <c r="O5"/>
      <c r="P5"/>
      <c r="Q5"/>
    </row>
    <row r="6" spans="1:17" x14ac:dyDescent="0.3">
      <c r="A6" s="38" t="s">
        <v>11</v>
      </c>
      <c r="B6" s="39">
        <v>10456</v>
      </c>
      <c r="C6" s="39">
        <v>14</v>
      </c>
      <c r="D6" s="39">
        <v>1</v>
      </c>
      <c r="E6" s="39">
        <v>1517</v>
      </c>
      <c r="F6" s="39">
        <v>11</v>
      </c>
      <c r="G6" s="39">
        <v>43</v>
      </c>
      <c r="H6" s="39">
        <v>2613</v>
      </c>
      <c r="I6" s="39">
        <v>2041</v>
      </c>
      <c r="J6" s="50">
        <v>2</v>
      </c>
      <c r="K6" s="52">
        <f t="shared" si="0"/>
        <v>6242</v>
      </c>
      <c r="L6"/>
      <c r="M6"/>
      <c r="N6"/>
      <c r="O6"/>
      <c r="P6"/>
      <c r="Q6"/>
    </row>
    <row r="7" spans="1:17" x14ac:dyDescent="0.3">
      <c r="A7" s="38" t="s">
        <v>12</v>
      </c>
      <c r="B7" s="39">
        <v>2630</v>
      </c>
      <c r="C7" s="39">
        <v>3</v>
      </c>
      <c r="D7" s="39">
        <v>0</v>
      </c>
      <c r="E7" s="39">
        <v>233</v>
      </c>
      <c r="F7" s="39">
        <v>4</v>
      </c>
      <c r="G7" s="39">
        <v>8</v>
      </c>
      <c r="H7" s="39">
        <v>804</v>
      </c>
      <c r="I7" s="39">
        <v>351</v>
      </c>
      <c r="J7" s="50">
        <v>1</v>
      </c>
      <c r="K7" s="52">
        <f t="shared" si="0"/>
        <v>1404</v>
      </c>
      <c r="L7"/>
      <c r="M7"/>
      <c r="N7"/>
      <c r="O7"/>
      <c r="P7"/>
      <c r="Q7"/>
    </row>
    <row r="8" spans="1:17" x14ac:dyDescent="0.3">
      <c r="A8" s="38" t="s">
        <v>13</v>
      </c>
      <c r="B8" s="39">
        <v>2780</v>
      </c>
      <c r="C8" s="39">
        <v>7</v>
      </c>
      <c r="D8" s="39">
        <v>3</v>
      </c>
      <c r="E8" s="39">
        <v>400</v>
      </c>
      <c r="F8" s="39">
        <v>2</v>
      </c>
      <c r="G8" s="39">
        <v>6</v>
      </c>
      <c r="H8" s="39">
        <v>589</v>
      </c>
      <c r="I8" s="39">
        <v>374</v>
      </c>
      <c r="J8" s="50">
        <v>1</v>
      </c>
      <c r="K8" s="52">
        <f t="shared" si="0"/>
        <v>1382</v>
      </c>
      <c r="L8"/>
      <c r="M8"/>
      <c r="N8"/>
      <c r="O8"/>
      <c r="P8"/>
      <c r="Q8"/>
    </row>
    <row r="9" spans="1:17" x14ac:dyDescent="0.3">
      <c r="A9" s="38" t="s">
        <v>14</v>
      </c>
      <c r="B9" s="39">
        <v>227696</v>
      </c>
      <c r="C9" s="39">
        <v>94</v>
      </c>
      <c r="D9" s="39">
        <v>39</v>
      </c>
      <c r="E9" s="39">
        <v>74461</v>
      </c>
      <c r="F9" s="39">
        <v>308</v>
      </c>
      <c r="G9" s="39">
        <v>851</v>
      </c>
      <c r="H9" s="39">
        <v>17364</v>
      </c>
      <c r="I9" s="39">
        <v>54368</v>
      </c>
      <c r="J9" s="50">
        <v>33</v>
      </c>
      <c r="K9" s="52">
        <f t="shared" si="0"/>
        <v>147518</v>
      </c>
      <c r="L9"/>
      <c r="M9"/>
      <c r="N9"/>
      <c r="O9"/>
      <c r="P9"/>
      <c r="Q9"/>
    </row>
    <row r="10" spans="1:17" x14ac:dyDescent="0.3">
      <c r="A10" s="38" t="s">
        <v>15</v>
      </c>
      <c r="B10" s="39">
        <v>51435</v>
      </c>
      <c r="C10" s="39">
        <v>32</v>
      </c>
      <c r="D10" s="39">
        <v>9</v>
      </c>
      <c r="E10" s="39">
        <v>11608</v>
      </c>
      <c r="F10" s="39">
        <v>36</v>
      </c>
      <c r="G10" s="39">
        <v>280</v>
      </c>
      <c r="H10" s="39">
        <v>7254</v>
      </c>
      <c r="I10" s="39">
        <v>13278</v>
      </c>
      <c r="J10" s="50">
        <v>5</v>
      </c>
      <c r="K10" s="52">
        <f t="shared" si="0"/>
        <v>32502</v>
      </c>
      <c r="L10"/>
      <c r="M10"/>
      <c r="N10"/>
      <c r="O10"/>
      <c r="P10"/>
      <c r="Q10"/>
    </row>
    <row r="11" spans="1:17" x14ac:dyDescent="0.3">
      <c r="A11" s="38" t="s">
        <v>16</v>
      </c>
      <c r="B11" s="39">
        <v>15061</v>
      </c>
      <c r="C11" s="39">
        <v>19</v>
      </c>
      <c r="D11" s="39">
        <v>1</v>
      </c>
      <c r="E11" s="39">
        <v>3079</v>
      </c>
      <c r="F11" s="39">
        <v>14</v>
      </c>
      <c r="G11" s="39">
        <v>68</v>
      </c>
      <c r="H11" s="39">
        <v>2967</v>
      </c>
      <c r="I11" s="39">
        <v>3755</v>
      </c>
      <c r="J11" s="50">
        <v>3</v>
      </c>
      <c r="K11" s="52">
        <f t="shared" si="0"/>
        <v>9906</v>
      </c>
      <c r="L11"/>
      <c r="M11"/>
      <c r="N11"/>
      <c r="O11"/>
      <c r="P11"/>
      <c r="Q11"/>
    </row>
    <row r="12" spans="1:17" x14ac:dyDescent="0.3">
      <c r="A12" s="38" t="s">
        <v>17</v>
      </c>
      <c r="B12" s="39">
        <v>1269</v>
      </c>
      <c r="C12" s="39">
        <v>2</v>
      </c>
      <c r="D12" s="39">
        <v>0</v>
      </c>
      <c r="E12" s="39">
        <v>56</v>
      </c>
      <c r="F12" s="39">
        <v>0</v>
      </c>
      <c r="G12" s="39">
        <v>0</v>
      </c>
      <c r="H12" s="39">
        <v>483</v>
      </c>
      <c r="I12" s="39">
        <v>148</v>
      </c>
      <c r="J12" s="50">
        <v>0</v>
      </c>
      <c r="K12" s="52">
        <f t="shared" si="0"/>
        <v>689</v>
      </c>
      <c r="L12"/>
      <c r="M12"/>
      <c r="N12"/>
      <c r="O12"/>
      <c r="P12"/>
      <c r="Q12"/>
    </row>
    <row r="13" spans="1:17" x14ac:dyDescent="0.3">
      <c r="A13" s="38" t="s">
        <v>18</v>
      </c>
      <c r="B13" s="39">
        <v>7528</v>
      </c>
      <c r="C13" s="39">
        <v>3</v>
      </c>
      <c r="D13" s="39">
        <v>0</v>
      </c>
      <c r="E13" s="39">
        <v>1407</v>
      </c>
      <c r="F13" s="39">
        <v>9</v>
      </c>
      <c r="G13" s="39">
        <v>44</v>
      </c>
      <c r="H13" s="39">
        <v>1008</v>
      </c>
      <c r="I13" s="39">
        <v>1561</v>
      </c>
      <c r="J13" s="50">
        <v>1</v>
      </c>
      <c r="K13" s="52">
        <f t="shared" si="0"/>
        <v>4033</v>
      </c>
      <c r="L13"/>
      <c r="M13"/>
      <c r="N13"/>
      <c r="O13"/>
      <c r="P13"/>
      <c r="Q13"/>
    </row>
    <row r="14" spans="1:17" x14ac:dyDescent="0.3">
      <c r="A14" s="38" t="s">
        <v>19</v>
      </c>
      <c r="B14" s="39">
        <v>5120</v>
      </c>
      <c r="C14" s="39">
        <v>7</v>
      </c>
      <c r="D14" s="39">
        <v>0</v>
      </c>
      <c r="E14" s="39">
        <v>1353</v>
      </c>
      <c r="F14" s="39">
        <v>0</v>
      </c>
      <c r="G14" s="39">
        <v>8</v>
      </c>
      <c r="H14" s="39">
        <v>919</v>
      </c>
      <c r="I14" s="39">
        <v>426</v>
      </c>
      <c r="J14" s="50">
        <v>0</v>
      </c>
      <c r="K14" s="52">
        <f t="shared" si="0"/>
        <v>2713</v>
      </c>
      <c r="L14"/>
      <c r="M14"/>
      <c r="N14"/>
      <c r="O14"/>
      <c r="P14"/>
      <c r="Q14"/>
    </row>
    <row r="15" spans="1:17" x14ac:dyDescent="0.3">
      <c r="A15" s="38" t="s">
        <v>20</v>
      </c>
      <c r="B15" s="39">
        <v>2632</v>
      </c>
      <c r="C15" s="39">
        <v>7</v>
      </c>
      <c r="D15" s="39">
        <v>0</v>
      </c>
      <c r="E15" s="39">
        <v>853</v>
      </c>
      <c r="F15" s="39">
        <v>4</v>
      </c>
      <c r="G15" s="39">
        <v>10</v>
      </c>
      <c r="H15" s="39">
        <v>193</v>
      </c>
      <c r="I15" s="39">
        <v>287</v>
      </c>
      <c r="J15" s="50">
        <v>0</v>
      </c>
      <c r="K15" s="52">
        <f t="shared" si="0"/>
        <v>1354</v>
      </c>
      <c r="L15"/>
      <c r="M15"/>
      <c r="N15"/>
      <c r="O15"/>
      <c r="P15"/>
      <c r="Q15"/>
    </row>
    <row r="16" spans="1:17" x14ac:dyDescent="0.3">
      <c r="A16" s="38" t="s">
        <v>21</v>
      </c>
      <c r="B16" s="39">
        <v>2112</v>
      </c>
      <c r="C16" s="39">
        <v>2</v>
      </c>
      <c r="D16" s="39">
        <v>2</v>
      </c>
      <c r="E16" s="39">
        <v>226</v>
      </c>
      <c r="F16" s="39">
        <v>4</v>
      </c>
      <c r="G16" s="39">
        <v>6</v>
      </c>
      <c r="H16" s="39">
        <v>525</v>
      </c>
      <c r="I16" s="39">
        <v>210</v>
      </c>
      <c r="J16" s="50">
        <v>1</v>
      </c>
      <c r="K16" s="52">
        <f t="shared" si="0"/>
        <v>976</v>
      </c>
      <c r="L16"/>
      <c r="M16"/>
      <c r="N16"/>
      <c r="O16"/>
      <c r="P16"/>
      <c r="Q16"/>
    </row>
    <row r="17" spans="1:17" x14ac:dyDescent="0.3">
      <c r="A17" s="38" t="s">
        <v>22</v>
      </c>
      <c r="B17" s="39">
        <v>4020</v>
      </c>
      <c r="C17" s="39">
        <v>3</v>
      </c>
      <c r="D17" s="39">
        <v>0</v>
      </c>
      <c r="E17" s="39">
        <v>401</v>
      </c>
      <c r="F17" s="39">
        <v>3</v>
      </c>
      <c r="G17" s="39">
        <v>6</v>
      </c>
      <c r="H17" s="39">
        <v>1265</v>
      </c>
      <c r="I17" s="39">
        <v>690</v>
      </c>
      <c r="J17" s="50">
        <v>0</v>
      </c>
      <c r="K17" s="52">
        <f t="shared" si="0"/>
        <v>2368</v>
      </c>
      <c r="L17"/>
      <c r="M17"/>
      <c r="N17"/>
      <c r="O17"/>
      <c r="P17"/>
      <c r="Q17"/>
    </row>
    <row r="18" spans="1:17" x14ac:dyDescent="0.3">
      <c r="A18" s="38" t="s">
        <v>23</v>
      </c>
      <c r="B18" s="39">
        <v>21891</v>
      </c>
      <c r="C18" s="39">
        <v>54</v>
      </c>
      <c r="D18" s="39">
        <v>4</v>
      </c>
      <c r="E18" s="39">
        <v>2596</v>
      </c>
      <c r="F18" s="39">
        <v>29</v>
      </c>
      <c r="G18" s="39">
        <v>95</v>
      </c>
      <c r="H18" s="39">
        <v>6144</v>
      </c>
      <c r="I18" s="39">
        <v>4323</v>
      </c>
      <c r="J18" s="50">
        <v>3</v>
      </c>
      <c r="K18" s="52">
        <f t="shared" si="0"/>
        <v>13248</v>
      </c>
      <c r="L18"/>
      <c r="M18"/>
      <c r="N18"/>
      <c r="O18"/>
      <c r="P18"/>
      <c r="Q18"/>
    </row>
    <row r="19" spans="1:17" x14ac:dyDescent="0.3">
      <c r="A19" s="38" t="s">
        <v>24</v>
      </c>
      <c r="B19" s="39">
        <v>457474</v>
      </c>
      <c r="C19" s="39">
        <v>343</v>
      </c>
      <c r="D19" s="39">
        <v>131</v>
      </c>
      <c r="E19" s="39">
        <v>137655</v>
      </c>
      <c r="F19" s="39">
        <v>466</v>
      </c>
      <c r="G19" s="39">
        <v>1714</v>
      </c>
      <c r="H19" s="39">
        <v>26323</v>
      </c>
      <c r="I19" s="39">
        <v>87946</v>
      </c>
      <c r="J19" s="50">
        <v>135</v>
      </c>
      <c r="K19" s="52">
        <f t="shared" si="0"/>
        <v>254713</v>
      </c>
      <c r="L19"/>
      <c r="M19"/>
      <c r="N19"/>
      <c r="O19"/>
      <c r="P19"/>
      <c r="Q19"/>
    </row>
    <row r="20" spans="1:17" x14ac:dyDescent="0.3">
      <c r="A20" s="38" t="s">
        <v>25</v>
      </c>
      <c r="B20" s="39">
        <v>1619</v>
      </c>
      <c r="C20" s="39">
        <v>4</v>
      </c>
      <c r="D20" s="39">
        <v>0</v>
      </c>
      <c r="E20" s="39">
        <v>152</v>
      </c>
      <c r="F20" s="39">
        <v>1</v>
      </c>
      <c r="G20" s="39">
        <v>1</v>
      </c>
      <c r="H20" s="39">
        <v>479</v>
      </c>
      <c r="I20" s="39">
        <v>293</v>
      </c>
      <c r="J20" s="50">
        <v>0</v>
      </c>
      <c r="K20" s="52">
        <f t="shared" si="0"/>
        <v>930</v>
      </c>
      <c r="L20"/>
      <c r="M20"/>
      <c r="N20"/>
      <c r="O20"/>
      <c r="P20"/>
      <c r="Q20"/>
    </row>
    <row r="21" spans="1:17" x14ac:dyDescent="0.3">
      <c r="A21" s="38" t="s">
        <v>26</v>
      </c>
      <c r="B21" s="39">
        <v>255647</v>
      </c>
      <c r="C21" s="39">
        <v>198</v>
      </c>
      <c r="D21" s="39">
        <v>40</v>
      </c>
      <c r="E21" s="39">
        <v>37755</v>
      </c>
      <c r="F21" s="39">
        <v>153</v>
      </c>
      <c r="G21" s="39">
        <v>1290</v>
      </c>
      <c r="H21" s="39">
        <v>60355</v>
      </c>
      <c r="I21" s="39">
        <v>58071</v>
      </c>
      <c r="J21" s="50">
        <v>30</v>
      </c>
      <c r="K21" s="52">
        <f t="shared" si="0"/>
        <v>157892</v>
      </c>
      <c r="L21"/>
      <c r="M21"/>
      <c r="N21"/>
      <c r="O21"/>
      <c r="P21"/>
      <c r="Q21"/>
    </row>
    <row r="22" spans="1:17" x14ac:dyDescent="0.3">
      <c r="A22" s="38" t="s">
        <v>27</v>
      </c>
      <c r="B22" s="39">
        <v>33742</v>
      </c>
      <c r="C22" s="39">
        <v>22</v>
      </c>
      <c r="D22" s="39">
        <v>4</v>
      </c>
      <c r="E22" s="39">
        <v>6480</v>
      </c>
      <c r="F22" s="39">
        <v>44</v>
      </c>
      <c r="G22" s="39">
        <v>140</v>
      </c>
      <c r="H22" s="39">
        <v>3980</v>
      </c>
      <c r="I22" s="39">
        <v>7897</v>
      </c>
      <c r="J22" s="50">
        <v>3</v>
      </c>
      <c r="K22" s="52">
        <f t="shared" si="0"/>
        <v>18570</v>
      </c>
      <c r="L22"/>
      <c r="M22"/>
      <c r="N22"/>
      <c r="O22"/>
      <c r="P22"/>
      <c r="Q22"/>
    </row>
    <row r="23" spans="1:17" x14ac:dyDescent="0.3">
      <c r="A23" s="38" t="s">
        <v>28</v>
      </c>
      <c r="B23" s="39">
        <v>451271</v>
      </c>
      <c r="C23" s="39">
        <v>585</v>
      </c>
      <c r="D23" s="39">
        <v>90</v>
      </c>
      <c r="E23" s="39">
        <v>59435</v>
      </c>
      <c r="F23" s="39">
        <v>389</v>
      </c>
      <c r="G23" s="39">
        <v>2645</v>
      </c>
      <c r="H23" s="39">
        <v>94804</v>
      </c>
      <c r="I23" s="39">
        <v>86824</v>
      </c>
      <c r="J23" s="50">
        <v>103</v>
      </c>
      <c r="K23" s="52">
        <f t="shared" si="0"/>
        <v>244875</v>
      </c>
      <c r="L23"/>
      <c r="M23"/>
      <c r="N23"/>
      <c r="O23"/>
      <c r="P23"/>
      <c r="Q23"/>
    </row>
    <row r="24" spans="1:17" x14ac:dyDescent="0.3">
      <c r="A24" s="38" t="s">
        <v>29</v>
      </c>
      <c r="B24" s="39">
        <v>20865</v>
      </c>
      <c r="C24" s="39">
        <v>22</v>
      </c>
      <c r="D24" s="39">
        <v>1</v>
      </c>
      <c r="E24" s="39">
        <v>1483</v>
      </c>
      <c r="F24" s="39">
        <v>8</v>
      </c>
      <c r="G24" s="39">
        <v>87</v>
      </c>
      <c r="H24" s="39">
        <v>6140</v>
      </c>
      <c r="I24" s="39">
        <v>3686</v>
      </c>
      <c r="J24" s="50">
        <v>5</v>
      </c>
      <c r="K24" s="52">
        <f t="shared" si="0"/>
        <v>11432</v>
      </c>
      <c r="L24"/>
      <c r="M24"/>
      <c r="N24"/>
      <c r="O24"/>
      <c r="P24"/>
      <c r="Q24"/>
    </row>
    <row r="25" spans="1:17" x14ac:dyDescent="0.3">
      <c r="A25" s="38" t="s">
        <v>30</v>
      </c>
      <c r="B25" s="39">
        <v>29842</v>
      </c>
      <c r="C25" s="39">
        <v>54</v>
      </c>
      <c r="D25" s="39">
        <v>6</v>
      </c>
      <c r="E25" s="39">
        <v>3056</v>
      </c>
      <c r="F25" s="39">
        <v>22</v>
      </c>
      <c r="G25" s="39">
        <v>111</v>
      </c>
      <c r="H25" s="39">
        <v>7109</v>
      </c>
      <c r="I25" s="39">
        <v>4930</v>
      </c>
      <c r="J25" s="50">
        <v>6</v>
      </c>
      <c r="K25" s="52">
        <f t="shared" si="0"/>
        <v>15294</v>
      </c>
      <c r="L25"/>
      <c r="M25"/>
      <c r="N25"/>
      <c r="O25"/>
      <c r="P25"/>
      <c r="Q25"/>
    </row>
    <row r="26" spans="1:17" x14ac:dyDescent="0.3">
      <c r="A26" s="38" t="s">
        <v>31</v>
      </c>
      <c r="B26" s="39">
        <v>36108</v>
      </c>
      <c r="C26" s="39">
        <v>50</v>
      </c>
      <c r="D26" s="39">
        <v>7</v>
      </c>
      <c r="E26" s="39">
        <v>5871</v>
      </c>
      <c r="F26" s="39">
        <v>38</v>
      </c>
      <c r="G26" s="39">
        <v>129</v>
      </c>
      <c r="H26" s="39">
        <v>5691</v>
      </c>
      <c r="I26" s="39">
        <v>7612</v>
      </c>
      <c r="J26" s="50">
        <v>7</v>
      </c>
      <c r="K26" s="52">
        <f t="shared" si="0"/>
        <v>19405</v>
      </c>
      <c r="L26"/>
      <c r="M26"/>
      <c r="N26"/>
      <c r="O26"/>
      <c r="P26"/>
      <c r="Q26"/>
    </row>
    <row r="27" spans="1:17" x14ac:dyDescent="0.3">
      <c r="A27" s="38" t="s">
        <v>32</v>
      </c>
      <c r="B27" s="39">
        <v>4803</v>
      </c>
      <c r="C27" s="39">
        <v>2</v>
      </c>
      <c r="D27" s="39">
        <v>1</v>
      </c>
      <c r="E27" s="39">
        <v>829</v>
      </c>
      <c r="F27" s="39">
        <v>7</v>
      </c>
      <c r="G27" s="39">
        <v>26</v>
      </c>
      <c r="H27" s="39">
        <v>579</v>
      </c>
      <c r="I27" s="39">
        <v>1037</v>
      </c>
      <c r="J27" s="50">
        <v>1</v>
      </c>
      <c r="K27" s="52">
        <f t="shared" si="0"/>
        <v>2482</v>
      </c>
      <c r="L27"/>
      <c r="M27"/>
      <c r="N27"/>
      <c r="O27"/>
      <c r="P27"/>
      <c r="Q27"/>
    </row>
    <row r="28" spans="1:17" x14ac:dyDescent="0.3">
      <c r="A28" s="38" t="s">
        <v>33</v>
      </c>
      <c r="B28" s="39">
        <v>11543</v>
      </c>
      <c r="C28" s="39">
        <v>9</v>
      </c>
      <c r="D28" s="39">
        <v>1</v>
      </c>
      <c r="E28" s="39">
        <v>1508</v>
      </c>
      <c r="F28" s="39">
        <v>20</v>
      </c>
      <c r="G28" s="39">
        <v>46</v>
      </c>
      <c r="H28" s="39">
        <v>1987</v>
      </c>
      <c r="I28" s="39">
        <v>2002</v>
      </c>
      <c r="J28" s="50">
        <v>0</v>
      </c>
      <c r="K28" s="52">
        <f t="shared" si="0"/>
        <v>5573</v>
      </c>
      <c r="L28"/>
      <c r="M28"/>
      <c r="N28"/>
      <c r="O28"/>
      <c r="P28"/>
      <c r="Q28"/>
    </row>
    <row r="29" spans="1:17" x14ac:dyDescent="0.3">
      <c r="A29" s="38" t="s">
        <v>34</v>
      </c>
      <c r="B29" s="39">
        <v>12339</v>
      </c>
      <c r="C29" s="39">
        <v>11</v>
      </c>
      <c r="D29" s="39">
        <v>3</v>
      </c>
      <c r="E29" s="39">
        <v>2699</v>
      </c>
      <c r="F29" s="39">
        <v>32</v>
      </c>
      <c r="G29" s="39">
        <v>55</v>
      </c>
      <c r="H29" s="39">
        <v>1514</v>
      </c>
      <c r="I29" s="39">
        <v>2772</v>
      </c>
      <c r="J29" s="50">
        <v>6</v>
      </c>
      <c r="K29" s="52">
        <f t="shared" si="0"/>
        <v>7092</v>
      </c>
      <c r="L29"/>
      <c r="M29"/>
      <c r="N29"/>
      <c r="O29"/>
      <c r="P29"/>
      <c r="Q29"/>
    </row>
    <row r="30" spans="1:17" x14ac:dyDescent="0.3">
      <c r="A30" s="38" t="s">
        <v>35</v>
      </c>
      <c r="B30" s="39">
        <v>699</v>
      </c>
      <c r="C30" s="39">
        <v>0</v>
      </c>
      <c r="D30" s="39">
        <v>0</v>
      </c>
      <c r="E30" s="39">
        <v>80</v>
      </c>
      <c r="F30" s="39">
        <v>0</v>
      </c>
      <c r="G30" s="39">
        <v>1</v>
      </c>
      <c r="H30" s="39">
        <v>250</v>
      </c>
      <c r="I30" s="39">
        <v>136</v>
      </c>
      <c r="J30" s="50">
        <v>0</v>
      </c>
      <c r="K30" s="52">
        <f t="shared" si="0"/>
        <v>467</v>
      </c>
      <c r="L30"/>
      <c r="M30"/>
      <c r="N30"/>
      <c r="O30"/>
      <c r="P30"/>
      <c r="Q30"/>
    </row>
    <row r="31" spans="1:17" x14ac:dyDescent="0.3">
      <c r="A31" s="38" t="s">
        <v>36</v>
      </c>
      <c r="B31" s="39">
        <v>5122</v>
      </c>
      <c r="C31" s="39">
        <v>3</v>
      </c>
      <c r="D31" s="39">
        <v>2</v>
      </c>
      <c r="E31" s="39">
        <v>1211</v>
      </c>
      <c r="F31" s="39">
        <v>8</v>
      </c>
      <c r="G31" s="39">
        <v>28</v>
      </c>
      <c r="H31" s="39">
        <v>790</v>
      </c>
      <c r="I31" s="39">
        <v>888</v>
      </c>
      <c r="J31" s="50">
        <v>1</v>
      </c>
      <c r="K31" s="52">
        <f t="shared" si="0"/>
        <v>2931</v>
      </c>
      <c r="L31"/>
      <c r="M31"/>
      <c r="N31"/>
      <c r="O31"/>
      <c r="P31"/>
      <c r="Q31"/>
    </row>
    <row r="32" spans="1:17" x14ac:dyDescent="0.3">
      <c r="A32" s="38" t="s">
        <v>37</v>
      </c>
      <c r="B32" s="39">
        <v>996</v>
      </c>
      <c r="C32" s="39">
        <v>2</v>
      </c>
      <c r="D32" s="39">
        <v>0</v>
      </c>
      <c r="E32" s="39">
        <v>55</v>
      </c>
      <c r="F32" s="39">
        <v>0</v>
      </c>
      <c r="G32" s="39">
        <v>3</v>
      </c>
      <c r="H32" s="39">
        <v>385</v>
      </c>
      <c r="I32" s="39">
        <v>118</v>
      </c>
      <c r="J32" s="50">
        <v>0</v>
      </c>
      <c r="K32" s="52">
        <f t="shared" si="0"/>
        <v>563</v>
      </c>
      <c r="L32"/>
      <c r="M32"/>
      <c r="N32"/>
      <c r="O32"/>
      <c r="P32"/>
      <c r="Q32"/>
    </row>
    <row r="33" spans="1:17" x14ac:dyDescent="0.3">
      <c r="A33" s="38" t="s">
        <v>38</v>
      </c>
      <c r="B33" s="39">
        <v>422040</v>
      </c>
      <c r="C33" s="39">
        <v>337</v>
      </c>
      <c r="D33" s="39">
        <v>82</v>
      </c>
      <c r="E33" s="39">
        <v>91570</v>
      </c>
      <c r="F33" s="39">
        <v>410</v>
      </c>
      <c r="G33" s="39">
        <v>2113</v>
      </c>
      <c r="H33" s="39">
        <v>66978</v>
      </c>
      <c r="I33" s="39">
        <v>101480</v>
      </c>
      <c r="J33" s="50">
        <v>90</v>
      </c>
      <c r="K33" s="52">
        <f t="shared" si="0"/>
        <v>263060</v>
      </c>
      <c r="L33"/>
      <c r="M33"/>
      <c r="N33"/>
      <c r="O33"/>
      <c r="P33"/>
      <c r="Q33"/>
    </row>
    <row r="34" spans="1:17" x14ac:dyDescent="0.3">
      <c r="A34" s="38" t="s">
        <v>39</v>
      </c>
      <c r="B34" s="39">
        <v>996</v>
      </c>
      <c r="C34" s="39">
        <v>1</v>
      </c>
      <c r="D34" s="39">
        <v>0</v>
      </c>
      <c r="E34" s="39">
        <v>52</v>
      </c>
      <c r="F34" s="39">
        <v>0</v>
      </c>
      <c r="G34" s="39">
        <v>2</v>
      </c>
      <c r="H34" s="39">
        <v>316</v>
      </c>
      <c r="I34" s="39">
        <v>124</v>
      </c>
      <c r="J34" s="50">
        <v>0</v>
      </c>
      <c r="K34" s="52">
        <f t="shared" si="0"/>
        <v>495</v>
      </c>
      <c r="L34"/>
      <c r="M34"/>
      <c r="N34"/>
      <c r="O34"/>
      <c r="P34"/>
      <c r="Q34"/>
    </row>
    <row r="35" spans="1:17" x14ac:dyDescent="0.3">
      <c r="A35" s="38" t="s">
        <v>40</v>
      </c>
      <c r="B35" s="39">
        <v>4529</v>
      </c>
      <c r="C35" s="39">
        <v>3</v>
      </c>
      <c r="D35" s="39">
        <v>3</v>
      </c>
      <c r="E35" s="39">
        <v>262</v>
      </c>
      <c r="F35" s="39">
        <v>0</v>
      </c>
      <c r="G35" s="39">
        <v>15</v>
      </c>
      <c r="H35" s="39">
        <v>1349</v>
      </c>
      <c r="I35" s="39">
        <v>576</v>
      </c>
      <c r="J35" s="50">
        <v>3</v>
      </c>
      <c r="K35" s="52">
        <f t="shared" si="0"/>
        <v>2211</v>
      </c>
      <c r="L35"/>
      <c r="M35"/>
      <c r="N35"/>
      <c r="O35"/>
      <c r="P35"/>
      <c r="Q35"/>
    </row>
    <row r="36" spans="1:17" x14ac:dyDescent="0.3">
      <c r="A36" s="38" t="s">
        <v>41</v>
      </c>
      <c r="B36" s="39">
        <v>41024</v>
      </c>
      <c r="C36" s="39">
        <v>46</v>
      </c>
      <c r="D36" s="39">
        <v>9</v>
      </c>
      <c r="E36" s="39">
        <v>9178</v>
      </c>
      <c r="F36" s="39">
        <v>67</v>
      </c>
      <c r="G36" s="39">
        <v>214</v>
      </c>
      <c r="H36" s="39">
        <v>6570</v>
      </c>
      <c r="I36" s="39">
        <v>8898</v>
      </c>
      <c r="J36" s="50">
        <v>6</v>
      </c>
      <c r="K36" s="52">
        <f t="shared" si="0"/>
        <v>24988</v>
      </c>
      <c r="L36"/>
      <c r="M36"/>
      <c r="N36"/>
      <c r="O36"/>
      <c r="P36"/>
      <c r="Q36"/>
    </row>
    <row r="37" spans="1:17" x14ac:dyDescent="0.3">
      <c r="A37" s="38" t="s">
        <v>42</v>
      </c>
      <c r="B37" s="39">
        <v>4738</v>
      </c>
      <c r="C37" s="39">
        <v>3</v>
      </c>
      <c r="D37" s="39">
        <v>2</v>
      </c>
      <c r="E37" s="39">
        <v>1068</v>
      </c>
      <c r="F37" s="39">
        <v>13</v>
      </c>
      <c r="G37" s="39">
        <v>24</v>
      </c>
      <c r="H37" s="39">
        <v>422</v>
      </c>
      <c r="I37" s="39">
        <v>812</v>
      </c>
      <c r="J37" s="50">
        <v>2</v>
      </c>
      <c r="K37" s="52">
        <f t="shared" si="0"/>
        <v>2346</v>
      </c>
      <c r="L37"/>
      <c r="M37"/>
      <c r="N37"/>
      <c r="O37"/>
      <c r="P37"/>
      <c r="Q37"/>
    </row>
    <row r="38" spans="1:17" x14ac:dyDescent="0.3">
      <c r="A38" s="38" t="s">
        <v>43</v>
      </c>
      <c r="B38" s="39">
        <v>251259</v>
      </c>
      <c r="C38" s="39">
        <v>207</v>
      </c>
      <c r="D38" s="39">
        <v>43</v>
      </c>
      <c r="E38" s="39">
        <v>47219</v>
      </c>
      <c r="F38" s="39">
        <v>287</v>
      </c>
      <c r="G38" s="39">
        <v>1182</v>
      </c>
      <c r="H38" s="39">
        <v>37146</v>
      </c>
      <c r="I38" s="39">
        <v>53007</v>
      </c>
      <c r="J38" s="50">
        <v>51</v>
      </c>
      <c r="K38" s="52">
        <f t="shared" si="0"/>
        <v>139142</v>
      </c>
      <c r="L38"/>
      <c r="M38"/>
      <c r="N38"/>
      <c r="O38"/>
      <c r="P38"/>
      <c r="Q38"/>
    </row>
    <row r="39" spans="1:17" x14ac:dyDescent="0.3">
      <c r="A39" s="38" t="s">
        <v>44</v>
      </c>
      <c r="B39" s="39">
        <v>9794</v>
      </c>
      <c r="C39" s="39">
        <v>14</v>
      </c>
      <c r="D39" s="39">
        <v>1</v>
      </c>
      <c r="E39" s="39">
        <v>2257</v>
      </c>
      <c r="F39" s="39">
        <v>10</v>
      </c>
      <c r="G39" s="39">
        <v>30</v>
      </c>
      <c r="H39" s="39">
        <v>1512</v>
      </c>
      <c r="I39" s="39">
        <v>1450</v>
      </c>
      <c r="J39" s="50">
        <v>2</v>
      </c>
      <c r="K39" s="52">
        <f t="shared" si="0"/>
        <v>5276</v>
      </c>
      <c r="L39"/>
      <c r="M39"/>
      <c r="N39"/>
      <c r="O39"/>
      <c r="P39"/>
      <c r="Q39"/>
    </row>
    <row r="40" spans="1:17" x14ac:dyDescent="0.3">
      <c r="A40" s="38" t="s">
        <v>45</v>
      </c>
      <c r="B40" s="39">
        <v>3032</v>
      </c>
      <c r="C40" s="39">
        <v>2</v>
      </c>
      <c r="D40" s="39">
        <v>0</v>
      </c>
      <c r="E40" s="39">
        <v>208</v>
      </c>
      <c r="F40" s="39">
        <v>2</v>
      </c>
      <c r="G40" s="39">
        <v>17</v>
      </c>
      <c r="H40" s="39">
        <v>965</v>
      </c>
      <c r="I40" s="39">
        <v>324</v>
      </c>
      <c r="J40" s="50">
        <v>0</v>
      </c>
      <c r="K40" s="52">
        <f t="shared" si="0"/>
        <v>1518</v>
      </c>
      <c r="L40"/>
      <c r="M40"/>
      <c r="N40"/>
      <c r="O40"/>
      <c r="P40"/>
      <c r="Q40"/>
    </row>
    <row r="41" spans="1:17" x14ac:dyDescent="0.3">
      <c r="A41" s="38" t="s">
        <v>46</v>
      </c>
      <c r="B41" s="39">
        <v>12104</v>
      </c>
      <c r="C41" s="39">
        <v>16</v>
      </c>
      <c r="D41" s="39">
        <v>3</v>
      </c>
      <c r="E41" s="39">
        <v>1074</v>
      </c>
      <c r="F41" s="39">
        <v>3</v>
      </c>
      <c r="G41" s="39">
        <v>37</v>
      </c>
      <c r="H41" s="39">
        <v>3843</v>
      </c>
      <c r="I41" s="39">
        <v>1914</v>
      </c>
      <c r="J41" s="50">
        <v>3</v>
      </c>
      <c r="K41" s="52">
        <f t="shared" si="0"/>
        <v>6893</v>
      </c>
      <c r="L41"/>
      <c r="M41"/>
      <c r="N41"/>
      <c r="O41"/>
      <c r="P41"/>
      <c r="Q41"/>
    </row>
    <row r="42" spans="1:17" x14ac:dyDescent="0.3">
      <c r="A42" s="38" t="s">
        <v>47</v>
      </c>
      <c r="B42" s="39">
        <v>104317</v>
      </c>
      <c r="C42" s="39">
        <v>163</v>
      </c>
      <c r="D42" s="39">
        <v>31</v>
      </c>
      <c r="E42" s="39">
        <v>12427</v>
      </c>
      <c r="F42" s="39">
        <v>81</v>
      </c>
      <c r="G42" s="39">
        <v>481</v>
      </c>
      <c r="H42" s="39">
        <v>24133</v>
      </c>
      <c r="I42" s="39">
        <v>19974</v>
      </c>
      <c r="J42" s="50">
        <v>16</v>
      </c>
      <c r="K42" s="52">
        <f t="shared" si="0"/>
        <v>57306</v>
      </c>
      <c r="L42"/>
      <c r="M42"/>
      <c r="N42"/>
      <c r="O42"/>
      <c r="P42"/>
      <c r="Q42"/>
    </row>
    <row r="43" spans="1:17" x14ac:dyDescent="0.3">
      <c r="A43" s="38" t="s">
        <v>48</v>
      </c>
      <c r="B43" s="39">
        <v>821</v>
      </c>
      <c r="C43" s="39">
        <v>1</v>
      </c>
      <c r="D43" s="39">
        <v>0</v>
      </c>
      <c r="E43" s="39">
        <v>174</v>
      </c>
      <c r="F43" s="39">
        <v>0</v>
      </c>
      <c r="G43" s="39">
        <v>0</v>
      </c>
      <c r="H43" s="39">
        <v>206</v>
      </c>
      <c r="I43" s="39">
        <v>144</v>
      </c>
      <c r="J43" s="50">
        <v>0</v>
      </c>
      <c r="K43" s="52">
        <f t="shared" si="0"/>
        <v>525</v>
      </c>
      <c r="L43"/>
      <c r="M43"/>
      <c r="N43"/>
      <c r="O43"/>
      <c r="P43"/>
      <c r="Q43"/>
    </row>
    <row r="44" spans="1:17" x14ac:dyDescent="0.3">
      <c r="A44" s="38" t="s">
        <v>49</v>
      </c>
      <c r="B44" s="39">
        <v>8327</v>
      </c>
      <c r="C44" s="39">
        <v>13</v>
      </c>
      <c r="D44" s="39">
        <v>2</v>
      </c>
      <c r="E44" s="39">
        <v>414</v>
      </c>
      <c r="F44" s="39">
        <v>2</v>
      </c>
      <c r="G44" s="39">
        <v>23</v>
      </c>
      <c r="H44" s="39">
        <v>2295</v>
      </c>
      <c r="I44" s="39">
        <v>1102</v>
      </c>
      <c r="J44" s="50">
        <v>0</v>
      </c>
      <c r="K44" s="52">
        <f t="shared" si="0"/>
        <v>3851</v>
      </c>
      <c r="L44"/>
      <c r="M44"/>
      <c r="N44"/>
      <c r="O44"/>
      <c r="P44"/>
      <c r="Q44"/>
    </row>
    <row r="45" spans="1:17" x14ac:dyDescent="0.3">
      <c r="A45" s="38" t="s">
        <v>50</v>
      </c>
      <c r="B45" s="39">
        <v>18262</v>
      </c>
      <c r="C45" s="39">
        <v>28</v>
      </c>
      <c r="D45" s="39">
        <v>7</v>
      </c>
      <c r="E45" s="39">
        <v>2526</v>
      </c>
      <c r="F45" s="39">
        <v>26</v>
      </c>
      <c r="G45" s="39">
        <v>67</v>
      </c>
      <c r="H45" s="39">
        <v>4994</v>
      </c>
      <c r="I45" s="39">
        <v>3302</v>
      </c>
      <c r="J45" s="50">
        <v>5</v>
      </c>
      <c r="K45" s="52">
        <f t="shared" si="0"/>
        <v>10955</v>
      </c>
      <c r="L45"/>
      <c r="M45"/>
      <c r="N45"/>
      <c r="O45"/>
      <c r="P45"/>
      <c r="Q45"/>
    </row>
    <row r="46" spans="1:17" x14ac:dyDescent="0.3">
      <c r="A46" s="38" t="s">
        <v>51</v>
      </c>
      <c r="B46" s="39">
        <v>28341</v>
      </c>
      <c r="C46" s="39">
        <v>39</v>
      </c>
      <c r="D46" s="39">
        <v>3</v>
      </c>
      <c r="E46" s="39">
        <v>3420</v>
      </c>
      <c r="F46" s="39">
        <v>23</v>
      </c>
      <c r="G46" s="39">
        <v>115</v>
      </c>
      <c r="H46" s="39">
        <v>8041</v>
      </c>
      <c r="I46" s="39">
        <v>5515</v>
      </c>
      <c r="J46" s="50">
        <v>9</v>
      </c>
      <c r="K46" s="52">
        <f t="shared" si="0"/>
        <v>17165</v>
      </c>
      <c r="L46"/>
      <c r="M46"/>
      <c r="N46"/>
      <c r="O46"/>
      <c r="P46"/>
      <c r="Q46"/>
    </row>
    <row r="47" spans="1:17" x14ac:dyDescent="0.3">
      <c r="A47" s="38" t="s">
        <v>52</v>
      </c>
      <c r="B47" s="39">
        <v>16677</v>
      </c>
      <c r="C47" s="39">
        <v>30</v>
      </c>
      <c r="D47" s="39">
        <v>8</v>
      </c>
      <c r="E47" s="39">
        <v>1616</v>
      </c>
      <c r="F47" s="39">
        <v>8</v>
      </c>
      <c r="G47" s="39">
        <v>55</v>
      </c>
      <c r="H47" s="39">
        <v>3945</v>
      </c>
      <c r="I47" s="39">
        <v>2569</v>
      </c>
      <c r="J47" s="50">
        <v>3</v>
      </c>
      <c r="K47" s="52">
        <f t="shared" si="0"/>
        <v>8234</v>
      </c>
      <c r="L47"/>
      <c r="M47"/>
      <c r="N47"/>
      <c r="O47"/>
      <c r="P47"/>
      <c r="Q47"/>
    </row>
    <row r="48" spans="1:17" x14ac:dyDescent="0.3">
      <c r="A48" s="38" t="s">
        <v>53</v>
      </c>
      <c r="B48" s="39">
        <v>11789</v>
      </c>
      <c r="C48" s="39">
        <v>19</v>
      </c>
      <c r="D48" s="39">
        <v>8</v>
      </c>
      <c r="E48" s="39">
        <v>1845</v>
      </c>
      <c r="F48" s="39">
        <v>7</v>
      </c>
      <c r="G48" s="39">
        <v>27</v>
      </c>
      <c r="H48" s="39">
        <v>2282</v>
      </c>
      <c r="I48" s="39">
        <v>1503</v>
      </c>
      <c r="J48" s="50">
        <v>6</v>
      </c>
      <c r="K48" s="52">
        <f t="shared" si="0"/>
        <v>5697</v>
      </c>
      <c r="L48"/>
      <c r="M48"/>
      <c r="N48"/>
      <c r="O48"/>
      <c r="P48"/>
      <c r="Q48"/>
    </row>
    <row r="49" spans="1:17" x14ac:dyDescent="0.3">
      <c r="A49" s="38" t="s">
        <v>54</v>
      </c>
      <c r="B49" s="39">
        <v>4393</v>
      </c>
      <c r="C49" s="39">
        <v>4</v>
      </c>
      <c r="D49" s="39">
        <v>1</v>
      </c>
      <c r="E49" s="39">
        <v>952</v>
      </c>
      <c r="F49" s="39">
        <v>7</v>
      </c>
      <c r="G49" s="39">
        <v>22</v>
      </c>
      <c r="H49" s="39">
        <v>771</v>
      </c>
      <c r="I49" s="39">
        <v>1110</v>
      </c>
      <c r="J49" s="50">
        <v>0</v>
      </c>
      <c r="K49" s="52">
        <f t="shared" si="0"/>
        <v>2867</v>
      </c>
      <c r="L49"/>
      <c r="M49"/>
      <c r="N49"/>
      <c r="O49"/>
      <c r="P49"/>
      <c r="Q49"/>
    </row>
    <row r="50" spans="1:17" x14ac:dyDescent="0.3">
      <c r="A50" s="38" t="s">
        <v>55</v>
      </c>
      <c r="B50" s="39">
        <v>14107</v>
      </c>
      <c r="C50" s="39">
        <v>13</v>
      </c>
      <c r="D50" s="39">
        <v>0</v>
      </c>
      <c r="E50" s="39">
        <v>1750</v>
      </c>
      <c r="F50" s="39">
        <v>28</v>
      </c>
      <c r="G50" s="39">
        <v>76</v>
      </c>
      <c r="H50" s="39">
        <v>2794</v>
      </c>
      <c r="I50" s="39">
        <v>2839</v>
      </c>
      <c r="J50" s="50">
        <v>4</v>
      </c>
      <c r="K50" s="52">
        <f t="shared" si="0"/>
        <v>7504</v>
      </c>
      <c r="L50"/>
      <c r="M50"/>
      <c r="N50"/>
      <c r="O50"/>
      <c r="P50"/>
      <c r="Q50"/>
    </row>
    <row r="51" spans="1:17" x14ac:dyDescent="0.3">
      <c r="A51" s="38" t="s">
        <v>56</v>
      </c>
      <c r="B51" s="39">
        <v>2825</v>
      </c>
      <c r="C51" s="39">
        <v>1</v>
      </c>
      <c r="D51" s="39">
        <v>0</v>
      </c>
      <c r="E51" s="39">
        <v>202</v>
      </c>
      <c r="F51" s="39">
        <v>0</v>
      </c>
      <c r="G51" s="39">
        <v>7</v>
      </c>
      <c r="H51" s="39">
        <v>898</v>
      </c>
      <c r="I51" s="39">
        <v>418</v>
      </c>
      <c r="J51" s="50">
        <v>0</v>
      </c>
      <c r="K51" s="52">
        <f t="shared" si="0"/>
        <v>1526</v>
      </c>
      <c r="L51"/>
      <c r="M51"/>
      <c r="N51"/>
      <c r="O51"/>
      <c r="P51"/>
      <c r="Q51"/>
    </row>
    <row r="52" spans="1:17" x14ac:dyDescent="0.3">
      <c r="A52" s="38" t="s">
        <v>57</v>
      </c>
      <c r="B52" s="39">
        <v>13698</v>
      </c>
      <c r="C52" s="39">
        <v>10</v>
      </c>
      <c r="D52" s="39">
        <v>1</v>
      </c>
      <c r="E52" s="39">
        <v>3683</v>
      </c>
      <c r="F52" s="39">
        <v>28</v>
      </c>
      <c r="G52" s="39">
        <v>70</v>
      </c>
      <c r="H52" s="39">
        <v>1000</v>
      </c>
      <c r="I52" s="39">
        <v>3518</v>
      </c>
      <c r="J52" s="50">
        <v>4</v>
      </c>
      <c r="K52" s="52">
        <f t="shared" si="0"/>
        <v>8314</v>
      </c>
      <c r="L52"/>
      <c r="M52"/>
      <c r="N52"/>
      <c r="O52"/>
      <c r="P52"/>
      <c r="Q52"/>
    </row>
    <row r="53" spans="1:17" x14ac:dyDescent="0.3">
      <c r="A53" s="38" t="s">
        <v>58</v>
      </c>
      <c r="B53" s="39">
        <v>6796</v>
      </c>
      <c r="C53" s="39">
        <v>13</v>
      </c>
      <c r="D53" s="39">
        <v>2</v>
      </c>
      <c r="E53" s="39">
        <v>717</v>
      </c>
      <c r="F53" s="39">
        <v>1</v>
      </c>
      <c r="G53" s="39">
        <v>13</v>
      </c>
      <c r="H53" s="39">
        <v>1665</v>
      </c>
      <c r="I53" s="39">
        <v>882</v>
      </c>
      <c r="J53" s="50">
        <v>0</v>
      </c>
      <c r="K53" s="52">
        <f t="shared" si="0"/>
        <v>3293</v>
      </c>
      <c r="L53"/>
      <c r="M53"/>
      <c r="N53"/>
      <c r="O53"/>
      <c r="P53"/>
      <c r="Q53"/>
    </row>
    <row r="54" spans="1:17" x14ac:dyDescent="0.3">
      <c r="A54" s="38" t="s">
        <v>59</v>
      </c>
      <c r="B54" s="39">
        <v>108370</v>
      </c>
      <c r="C54" s="39">
        <v>141</v>
      </c>
      <c r="D54" s="39">
        <v>35</v>
      </c>
      <c r="E54" s="39">
        <v>24325</v>
      </c>
      <c r="F54" s="39">
        <v>77</v>
      </c>
      <c r="G54" s="39">
        <v>370</v>
      </c>
      <c r="H54" s="39">
        <v>14571</v>
      </c>
      <c r="I54" s="39">
        <v>15669</v>
      </c>
      <c r="J54" s="50">
        <v>29</v>
      </c>
      <c r="K54" s="52">
        <f t="shared" si="0"/>
        <v>55217</v>
      </c>
      <c r="L54"/>
      <c r="M54"/>
      <c r="N54"/>
      <c r="O54"/>
      <c r="P54"/>
      <c r="Q54"/>
    </row>
    <row r="55" spans="1:17" x14ac:dyDescent="0.3">
      <c r="A55" s="38" t="s">
        <v>60</v>
      </c>
      <c r="B55" s="39">
        <v>4179</v>
      </c>
      <c r="C55" s="39">
        <v>4</v>
      </c>
      <c r="D55" s="39">
        <v>0</v>
      </c>
      <c r="E55" s="39">
        <v>171</v>
      </c>
      <c r="F55" s="39">
        <v>2</v>
      </c>
      <c r="G55" s="39">
        <v>17</v>
      </c>
      <c r="H55" s="39">
        <v>1631</v>
      </c>
      <c r="I55" s="39">
        <v>534</v>
      </c>
      <c r="J55" s="50">
        <v>0</v>
      </c>
      <c r="K55" s="52">
        <f t="shared" si="0"/>
        <v>2359</v>
      </c>
      <c r="L55"/>
      <c r="M55"/>
      <c r="N55"/>
      <c r="O55"/>
      <c r="P55"/>
      <c r="Q55"/>
    </row>
    <row r="56" spans="1:17" x14ac:dyDescent="0.3">
      <c r="A56" s="38" t="s">
        <v>61</v>
      </c>
      <c r="B56" s="39">
        <v>7422</v>
      </c>
      <c r="C56" s="39">
        <v>13</v>
      </c>
      <c r="D56" s="39">
        <v>6</v>
      </c>
      <c r="E56" s="39">
        <v>1299</v>
      </c>
      <c r="F56" s="39">
        <v>8</v>
      </c>
      <c r="G56" s="39">
        <v>17</v>
      </c>
      <c r="H56" s="39">
        <v>1715</v>
      </c>
      <c r="I56" s="39">
        <v>1139</v>
      </c>
      <c r="J56" s="50">
        <v>3</v>
      </c>
      <c r="K56" s="52">
        <f t="shared" si="0"/>
        <v>4200</v>
      </c>
      <c r="L56"/>
      <c r="M56"/>
      <c r="N56"/>
      <c r="O56"/>
      <c r="P56"/>
      <c r="Q56"/>
    </row>
    <row r="57" spans="1:17" x14ac:dyDescent="0.3">
      <c r="A57" s="38" t="s">
        <v>62</v>
      </c>
      <c r="B57" s="39">
        <v>18951</v>
      </c>
      <c r="C57" s="39">
        <v>16</v>
      </c>
      <c r="D57" s="39">
        <v>4</v>
      </c>
      <c r="E57" s="39">
        <v>4026</v>
      </c>
      <c r="F57" s="39">
        <v>40</v>
      </c>
      <c r="G57" s="39">
        <v>87</v>
      </c>
      <c r="H57" s="39">
        <v>2527</v>
      </c>
      <c r="I57" s="39">
        <v>4791</v>
      </c>
      <c r="J57" s="50">
        <v>4</v>
      </c>
      <c r="K57" s="52">
        <f t="shared" si="0"/>
        <v>11495</v>
      </c>
      <c r="L57"/>
      <c r="M57"/>
      <c r="N57"/>
      <c r="O57"/>
      <c r="P57"/>
      <c r="Q57"/>
    </row>
    <row r="58" spans="1:17" x14ac:dyDescent="0.3">
      <c r="A58" s="38" t="s">
        <v>63</v>
      </c>
      <c r="B58" s="39">
        <v>4148</v>
      </c>
      <c r="C58" s="39">
        <v>5</v>
      </c>
      <c r="D58" s="39">
        <v>2</v>
      </c>
      <c r="E58" s="39">
        <v>1036</v>
      </c>
      <c r="F58" s="39">
        <v>6</v>
      </c>
      <c r="G58" s="39">
        <v>18</v>
      </c>
      <c r="H58" s="39">
        <v>474</v>
      </c>
      <c r="I58" s="39">
        <v>646</v>
      </c>
      <c r="J58" s="50">
        <v>0</v>
      </c>
      <c r="K58" s="52">
        <f t="shared" si="0"/>
        <v>2187</v>
      </c>
      <c r="L58"/>
      <c r="M58"/>
      <c r="N58"/>
      <c r="O58"/>
      <c r="P58"/>
      <c r="Q58"/>
    </row>
    <row r="59" spans="1:17" x14ac:dyDescent="0.3">
      <c r="A59" s="38" t="s">
        <v>64</v>
      </c>
      <c r="B59" s="39">
        <v>648</v>
      </c>
      <c r="C59" s="39">
        <v>0</v>
      </c>
      <c r="D59" s="39">
        <v>0</v>
      </c>
      <c r="E59" s="39">
        <v>124</v>
      </c>
      <c r="F59" s="39">
        <v>2</v>
      </c>
      <c r="G59" s="39">
        <v>4</v>
      </c>
      <c r="H59" s="39">
        <v>62</v>
      </c>
      <c r="I59" s="39">
        <v>186</v>
      </c>
      <c r="J59" s="50">
        <v>0</v>
      </c>
      <c r="K59" s="52">
        <f t="shared" si="0"/>
        <v>378</v>
      </c>
      <c r="L59"/>
      <c r="M59"/>
      <c r="N59"/>
      <c r="O59"/>
      <c r="P59"/>
      <c r="Q59"/>
    </row>
    <row r="60" spans="1:17" x14ac:dyDescent="0.3">
      <c r="A60" s="38" t="s">
        <v>65</v>
      </c>
      <c r="B60" s="39">
        <v>5859</v>
      </c>
      <c r="C60" s="39">
        <v>4</v>
      </c>
      <c r="D60" s="39">
        <v>1</v>
      </c>
      <c r="E60" s="39">
        <v>1789</v>
      </c>
      <c r="F60" s="39">
        <v>18</v>
      </c>
      <c r="G60" s="39">
        <v>25</v>
      </c>
      <c r="H60" s="39">
        <v>421</v>
      </c>
      <c r="I60" s="39">
        <v>1140</v>
      </c>
      <c r="J60" s="50">
        <v>2</v>
      </c>
      <c r="K60" s="52">
        <f t="shared" si="0"/>
        <v>3400</v>
      </c>
      <c r="L60"/>
      <c r="M60"/>
      <c r="N60"/>
      <c r="O60"/>
      <c r="P60"/>
      <c r="Q60"/>
    </row>
    <row r="61" spans="1:17" x14ac:dyDescent="0.3">
      <c r="A61" s="38" t="s">
        <v>66</v>
      </c>
      <c r="B61" s="39">
        <v>1669</v>
      </c>
      <c r="C61" s="39">
        <v>4</v>
      </c>
      <c r="D61" s="39">
        <v>1</v>
      </c>
      <c r="E61" s="39">
        <v>151</v>
      </c>
      <c r="F61" s="39">
        <v>0</v>
      </c>
      <c r="G61" s="39">
        <v>0</v>
      </c>
      <c r="H61" s="39">
        <v>547</v>
      </c>
      <c r="I61" s="39">
        <v>244</v>
      </c>
      <c r="J61" s="50">
        <v>0</v>
      </c>
      <c r="K61" s="52">
        <f t="shared" si="0"/>
        <v>947</v>
      </c>
      <c r="L61"/>
      <c r="M61"/>
      <c r="N61"/>
      <c r="O61"/>
      <c r="P61"/>
      <c r="Q61"/>
    </row>
    <row r="62" spans="1:17" x14ac:dyDescent="0.3">
      <c r="A62" s="38" t="s">
        <v>67</v>
      </c>
      <c r="B62" s="39">
        <v>21260</v>
      </c>
      <c r="C62" s="39">
        <v>4</v>
      </c>
      <c r="D62" s="39">
        <v>5</v>
      </c>
      <c r="E62" s="39">
        <v>4329</v>
      </c>
      <c r="F62" s="39">
        <v>31</v>
      </c>
      <c r="G62" s="39">
        <v>100</v>
      </c>
      <c r="H62" s="39">
        <v>2089</v>
      </c>
      <c r="I62" s="39">
        <v>5101</v>
      </c>
      <c r="J62" s="50">
        <v>5</v>
      </c>
      <c r="K62" s="52">
        <f t="shared" si="0"/>
        <v>11664</v>
      </c>
      <c r="L62"/>
      <c r="M62"/>
      <c r="N62"/>
      <c r="O62"/>
      <c r="P62"/>
      <c r="Q62"/>
    </row>
    <row r="63" spans="1:17" x14ac:dyDescent="0.3">
      <c r="A63" s="38" t="s">
        <v>68</v>
      </c>
      <c r="B63" s="39">
        <v>18953</v>
      </c>
      <c r="C63" s="39">
        <v>35</v>
      </c>
      <c r="D63" s="39">
        <v>6</v>
      </c>
      <c r="E63" s="39">
        <v>1944</v>
      </c>
      <c r="F63" s="39">
        <v>15</v>
      </c>
      <c r="G63" s="39">
        <v>86</v>
      </c>
      <c r="H63" s="39">
        <v>4909</v>
      </c>
      <c r="I63" s="39">
        <v>3599</v>
      </c>
      <c r="J63" s="50">
        <v>5</v>
      </c>
      <c r="K63" s="52">
        <f t="shared" si="0"/>
        <v>10599</v>
      </c>
      <c r="L63"/>
      <c r="M63"/>
      <c r="N63"/>
      <c r="O63"/>
      <c r="P63"/>
      <c r="Q63"/>
    </row>
    <row r="64" spans="1:17" x14ac:dyDescent="0.3">
      <c r="A64" s="38" t="s">
        <v>69</v>
      </c>
      <c r="B64" s="39">
        <v>3309</v>
      </c>
      <c r="C64" s="39">
        <v>9</v>
      </c>
      <c r="D64" s="39">
        <v>0</v>
      </c>
      <c r="E64" s="39">
        <v>148</v>
      </c>
      <c r="F64" s="39">
        <v>1</v>
      </c>
      <c r="G64" s="39">
        <v>15</v>
      </c>
      <c r="H64" s="39">
        <v>1393</v>
      </c>
      <c r="I64" s="39">
        <v>348</v>
      </c>
      <c r="J64" s="50">
        <v>1</v>
      </c>
      <c r="K64" s="52">
        <f t="shared" si="0"/>
        <v>1915</v>
      </c>
      <c r="L64"/>
      <c r="M64"/>
      <c r="N64"/>
      <c r="O64"/>
      <c r="P64"/>
      <c r="Q64"/>
    </row>
    <row r="65" spans="1:17" x14ac:dyDescent="0.3">
      <c r="A65" s="38" t="s">
        <v>70</v>
      </c>
      <c r="B65" s="39">
        <v>197153</v>
      </c>
      <c r="C65" s="39">
        <v>244</v>
      </c>
      <c r="D65" s="39">
        <v>45</v>
      </c>
      <c r="E65" s="39">
        <v>24660</v>
      </c>
      <c r="F65" s="39">
        <v>118</v>
      </c>
      <c r="G65" s="39">
        <v>820</v>
      </c>
      <c r="H65" s="39">
        <v>35996</v>
      </c>
      <c r="I65" s="39">
        <v>34161</v>
      </c>
      <c r="J65" s="50">
        <v>40</v>
      </c>
      <c r="K65" s="52">
        <f t="shared" si="0"/>
        <v>96084</v>
      </c>
      <c r="L65"/>
      <c r="M65"/>
      <c r="N65"/>
      <c r="O65"/>
      <c r="P65"/>
      <c r="Q65"/>
    </row>
    <row r="66" spans="1:17" x14ac:dyDescent="0.3">
      <c r="A66" s="38" t="s">
        <v>71</v>
      </c>
      <c r="B66" s="39">
        <v>5728</v>
      </c>
      <c r="C66" s="39">
        <v>6</v>
      </c>
      <c r="D66" s="39">
        <v>1</v>
      </c>
      <c r="E66" s="39">
        <v>381</v>
      </c>
      <c r="F66" s="39">
        <v>2</v>
      </c>
      <c r="G66" s="39">
        <v>13</v>
      </c>
      <c r="H66" s="39">
        <v>1836</v>
      </c>
      <c r="I66" s="39">
        <v>851</v>
      </c>
      <c r="J66" s="50">
        <v>0</v>
      </c>
      <c r="K66" s="52">
        <f t="shared" si="0"/>
        <v>3090</v>
      </c>
      <c r="L66"/>
      <c r="M66"/>
      <c r="N66"/>
      <c r="O66"/>
      <c r="P66"/>
      <c r="Q66"/>
    </row>
    <row r="67" spans="1:17" x14ac:dyDescent="0.3">
      <c r="A67" s="40" t="s">
        <v>6</v>
      </c>
      <c r="B67" s="114">
        <f>SUM(B3:B66)</f>
        <v>3756651</v>
      </c>
      <c r="C67" s="41">
        <f>SUM(C3:C66)</f>
        <v>3728</v>
      </c>
      <c r="D67" s="41">
        <f t="shared" ref="D67:J67" si="1">SUM(D3:D66)</f>
        <v>918</v>
      </c>
      <c r="E67" s="41">
        <f t="shared" si="1"/>
        <v>748905</v>
      </c>
      <c r="F67" s="41">
        <f t="shared" si="1"/>
        <v>3486</v>
      </c>
      <c r="G67" s="41">
        <f t="shared" si="1"/>
        <v>16849</v>
      </c>
      <c r="H67" s="41">
        <f t="shared" si="1"/>
        <v>585215</v>
      </c>
      <c r="I67" s="41">
        <f t="shared" si="1"/>
        <v>763688</v>
      </c>
      <c r="J67" s="51">
        <f t="shared" si="1"/>
        <v>846</v>
      </c>
      <c r="K67" s="53">
        <f>SUM(K3:K66)</f>
        <v>2123635</v>
      </c>
      <c r="L67"/>
      <c r="M67"/>
      <c r="N67"/>
      <c r="O67"/>
      <c r="P67"/>
      <c r="Q67"/>
    </row>
    <row r="68" spans="1:17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</sheetData>
  <mergeCells count="2">
    <mergeCell ref="B1:B2"/>
    <mergeCell ref="C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Z3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5546875" defaultRowHeight="14.4" x14ac:dyDescent="0.3"/>
  <cols>
    <col min="1" max="1" width="19.88671875" style="1" bestFit="1" customWidth="1"/>
    <col min="2" max="2" width="9.33203125" style="1" bestFit="1" customWidth="1"/>
    <col min="3" max="3" width="5.5546875" style="1" bestFit="1" customWidth="1"/>
    <col min="4" max="4" width="9.6640625" style="1" bestFit="1" customWidth="1"/>
    <col min="5" max="5" width="9.33203125" style="1" bestFit="1" customWidth="1"/>
    <col min="6" max="6" width="5" style="1" bestFit="1" customWidth="1"/>
    <col min="7" max="7" width="9.44140625" style="1" bestFit="1" customWidth="1"/>
    <col min="8" max="8" width="9.33203125" style="1" bestFit="1" customWidth="1"/>
    <col min="9" max="9" width="7.5546875" style="1" bestFit="1" customWidth="1"/>
    <col min="10" max="10" width="9.6640625" style="1" bestFit="1" customWidth="1"/>
    <col min="11" max="11" width="9.33203125" style="1" bestFit="1" customWidth="1"/>
    <col min="12" max="12" width="5.5546875" style="1" bestFit="1" customWidth="1"/>
    <col min="13" max="13" width="9.88671875" style="1" bestFit="1" customWidth="1"/>
    <col min="14" max="14" width="9.33203125" style="1" bestFit="1" customWidth="1"/>
    <col min="15" max="15" width="6.5546875" style="1" bestFit="1" customWidth="1"/>
    <col min="16" max="16" width="8.44140625" style="1" bestFit="1" customWidth="1"/>
    <col min="17" max="17" width="9.33203125" style="1" bestFit="1" customWidth="1"/>
    <col min="18" max="18" width="7.5546875" style="1" bestFit="1" customWidth="1"/>
    <col min="19" max="19" width="9.109375" style="1" bestFit="1" customWidth="1"/>
    <col min="20" max="20" width="9.33203125" style="1" bestFit="1" customWidth="1"/>
    <col min="21" max="21" width="7.5546875" style="1" bestFit="1" customWidth="1"/>
    <col min="22" max="22" width="9.5546875" style="1"/>
    <col min="23" max="23" width="9.33203125" style="1" bestFit="1" customWidth="1"/>
    <col min="24" max="24" width="5" style="1" bestFit="1" customWidth="1"/>
    <col min="25" max="25" width="9.33203125" style="1" bestFit="1" customWidth="1"/>
    <col min="26" max="26" width="13.6640625" style="1" bestFit="1" customWidth="1"/>
    <col min="27" max="16384" width="9.5546875" style="1"/>
  </cols>
  <sheetData>
    <row r="1" spans="1:26" x14ac:dyDescent="0.3">
      <c r="A1" s="68"/>
      <c r="B1" s="123" t="s">
        <v>89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  <c r="Z1" s="77"/>
    </row>
    <row r="2" spans="1:26" x14ac:dyDescent="0.3">
      <c r="A2" s="124" t="s">
        <v>72</v>
      </c>
      <c r="B2" s="123" t="s">
        <v>93</v>
      </c>
      <c r="C2" s="120"/>
      <c r="D2" s="120"/>
      <c r="E2" s="120" t="s">
        <v>94</v>
      </c>
      <c r="F2" s="120"/>
      <c r="G2" s="120"/>
      <c r="H2" s="120" t="s">
        <v>0</v>
      </c>
      <c r="I2" s="120"/>
      <c r="J2" s="120"/>
      <c r="K2" s="120" t="s">
        <v>95</v>
      </c>
      <c r="L2" s="120"/>
      <c r="M2" s="120"/>
      <c r="N2" s="120" t="s">
        <v>87</v>
      </c>
      <c r="O2" s="120"/>
      <c r="P2" s="120"/>
      <c r="Q2" s="120" t="s">
        <v>2</v>
      </c>
      <c r="R2" s="120"/>
      <c r="S2" s="120"/>
      <c r="T2" s="120" t="s">
        <v>91</v>
      </c>
      <c r="U2" s="120"/>
      <c r="V2" s="120"/>
      <c r="W2" s="120" t="s">
        <v>96</v>
      </c>
      <c r="X2" s="120"/>
      <c r="Y2" s="121"/>
      <c r="Z2" s="122" t="s">
        <v>3</v>
      </c>
    </row>
    <row r="3" spans="1:26" ht="15" thickBot="1" x14ac:dyDescent="0.35">
      <c r="A3" s="124"/>
      <c r="B3" s="67" t="s">
        <v>73</v>
      </c>
      <c r="C3" s="59" t="s">
        <v>74</v>
      </c>
      <c r="D3" s="58" t="s">
        <v>97</v>
      </c>
      <c r="E3" s="59" t="s">
        <v>73</v>
      </c>
      <c r="F3" s="59" t="s">
        <v>74</v>
      </c>
      <c r="G3" s="65" t="s">
        <v>106</v>
      </c>
      <c r="H3" s="59" t="s">
        <v>73</v>
      </c>
      <c r="I3" s="59" t="s">
        <v>74</v>
      </c>
      <c r="J3" s="65" t="s">
        <v>98</v>
      </c>
      <c r="K3" s="59" t="s">
        <v>73</v>
      </c>
      <c r="L3" s="59" t="s">
        <v>74</v>
      </c>
      <c r="M3" s="65" t="s">
        <v>99</v>
      </c>
      <c r="N3" s="59" t="s">
        <v>73</v>
      </c>
      <c r="O3" s="59" t="s">
        <v>74</v>
      </c>
      <c r="P3" s="66" t="s">
        <v>88</v>
      </c>
      <c r="Q3" s="59" t="s">
        <v>73</v>
      </c>
      <c r="R3" s="59" t="s">
        <v>74</v>
      </c>
      <c r="S3" s="58" t="s">
        <v>75</v>
      </c>
      <c r="T3" s="59" t="s">
        <v>73</v>
      </c>
      <c r="U3" s="59" t="s">
        <v>74</v>
      </c>
      <c r="V3" s="58" t="s">
        <v>100</v>
      </c>
      <c r="W3" s="59" t="s">
        <v>101</v>
      </c>
      <c r="X3" s="59" t="s">
        <v>74</v>
      </c>
      <c r="Y3" s="60" t="s">
        <v>102</v>
      </c>
      <c r="Z3" s="122"/>
    </row>
    <row r="4" spans="1:26" ht="15.6" thickTop="1" thickBot="1" x14ac:dyDescent="0.35">
      <c r="A4" s="87" t="s">
        <v>76</v>
      </c>
      <c r="B4" s="88">
        <v>53</v>
      </c>
      <c r="C4" s="88">
        <v>1193</v>
      </c>
      <c r="D4" s="89">
        <v>1246</v>
      </c>
      <c r="E4" s="88">
        <v>13</v>
      </c>
      <c r="F4" s="88">
        <v>439</v>
      </c>
      <c r="G4" s="89">
        <v>452</v>
      </c>
      <c r="H4" s="88">
        <v>5150</v>
      </c>
      <c r="I4" s="88">
        <v>434512</v>
      </c>
      <c r="J4" s="89">
        <v>439662</v>
      </c>
      <c r="K4" s="88">
        <v>36</v>
      </c>
      <c r="L4" s="88">
        <v>1490</v>
      </c>
      <c r="M4" s="89">
        <v>1526</v>
      </c>
      <c r="N4" s="88">
        <v>201</v>
      </c>
      <c r="O4" s="88">
        <v>5684</v>
      </c>
      <c r="P4" s="89">
        <v>5885</v>
      </c>
      <c r="Q4" s="88">
        <v>9578</v>
      </c>
      <c r="R4" s="88">
        <v>273129</v>
      </c>
      <c r="S4" s="89">
        <v>282707</v>
      </c>
      <c r="T4" s="88">
        <v>6722</v>
      </c>
      <c r="U4" s="88">
        <v>356123</v>
      </c>
      <c r="V4" s="89">
        <v>362845</v>
      </c>
      <c r="W4" s="88">
        <v>17</v>
      </c>
      <c r="X4" s="88">
        <v>391</v>
      </c>
      <c r="Y4" s="90">
        <v>408</v>
      </c>
      <c r="Z4" s="91">
        <f>SUM(Y4,V4,S4,P4,M4,J4,G4,D4)</f>
        <v>1094731</v>
      </c>
    </row>
    <row r="5" spans="1:26" ht="15" thickTop="1" x14ac:dyDescent="0.3">
      <c r="A5" s="92" t="s">
        <v>77</v>
      </c>
      <c r="B5" s="93">
        <v>0</v>
      </c>
      <c r="C5" s="94">
        <v>0</v>
      </c>
      <c r="D5" s="95">
        <v>0</v>
      </c>
      <c r="E5" s="93">
        <v>0</v>
      </c>
      <c r="F5" s="96">
        <v>0</v>
      </c>
      <c r="G5" s="95">
        <v>0</v>
      </c>
      <c r="H5" s="93">
        <v>1</v>
      </c>
      <c r="I5" s="93">
        <v>94</v>
      </c>
      <c r="J5" s="95">
        <v>95</v>
      </c>
      <c r="K5" s="93">
        <v>0</v>
      </c>
      <c r="L5" s="93">
        <v>0</v>
      </c>
      <c r="M5" s="95">
        <v>0</v>
      </c>
      <c r="N5" s="96">
        <v>0</v>
      </c>
      <c r="O5" s="94">
        <v>3</v>
      </c>
      <c r="P5" s="95">
        <v>3</v>
      </c>
      <c r="Q5" s="93">
        <v>3</v>
      </c>
      <c r="R5" s="94">
        <v>32</v>
      </c>
      <c r="S5" s="95">
        <v>35</v>
      </c>
      <c r="T5" s="93">
        <v>1</v>
      </c>
      <c r="U5" s="93">
        <v>179</v>
      </c>
      <c r="V5" s="95">
        <v>180</v>
      </c>
      <c r="W5" s="94">
        <v>0</v>
      </c>
      <c r="X5" s="94">
        <v>0</v>
      </c>
      <c r="Y5" s="97">
        <v>0</v>
      </c>
      <c r="Z5" s="98">
        <f t="shared" ref="Z5:Z30" si="0">SUM(Y5,V5,S5,P5,M5,J5,G5,D5)</f>
        <v>313</v>
      </c>
    </row>
    <row r="6" spans="1:26" x14ac:dyDescent="0.3">
      <c r="A6" s="69" t="s">
        <v>78</v>
      </c>
      <c r="B6" s="62">
        <v>8</v>
      </c>
      <c r="C6" s="63">
        <v>88</v>
      </c>
      <c r="D6" s="61">
        <v>96</v>
      </c>
      <c r="E6" s="62">
        <v>3</v>
      </c>
      <c r="F6" s="62">
        <v>61</v>
      </c>
      <c r="G6" s="61">
        <v>64</v>
      </c>
      <c r="H6" s="62">
        <v>840</v>
      </c>
      <c r="I6" s="62">
        <v>28347</v>
      </c>
      <c r="J6" s="61">
        <v>29187</v>
      </c>
      <c r="K6" s="62">
        <v>11</v>
      </c>
      <c r="L6" s="62">
        <v>186</v>
      </c>
      <c r="M6" s="61">
        <v>197</v>
      </c>
      <c r="N6" s="64">
        <v>32</v>
      </c>
      <c r="O6" s="63">
        <v>711</v>
      </c>
      <c r="P6" s="61">
        <v>743</v>
      </c>
      <c r="Q6" s="62">
        <v>540</v>
      </c>
      <c r="R6" s="63">
        <v>10015</v>
      </c>
      <c r="S6" s="61">
        <v>10555</v>
      </c>
      <c r="T6" s="62">
        <v>748</v>
      </c>
      <c r="U6" s="62">
        <v>32538</v>
      </c>
      <c r="V6" s="61">
        <v>33286</v>
      </c>
      <c r="W6" s="63">
        <v>6</v>
      </c>
      <c r="X6" s="63">
        <v>56</v>
      </c>
      <c r="Y6" s="75">
        <v>62</v>
      </c>
      <c r="Z6" s="78">
        <f t="shared" si="0"/>
        <v>74190</v>
      </c>
    </row>
    <row r="7" spans="1:26" x14ac:dyDescent="0.3">
      <c r="A7" s="69" t="s">
        <v>79</v>
      </c>
      <c r="B7" s="62">
        <v>12</v>
      </c>
      <c r="C7" s="63">
        <v>155</v>
      </c>
      <c r="D7" s="61">
        <v>167</v>
      </c>
      <c r="E7" s="62">
        <v>3</v>
      </c>
      <c r="F7" s="62">
        <v>66</v>
      </c>
      <c r="G7" s="61">
        <v>69</v>
      </c>
      <c r="H7" s="62">
        <v>1096</v>
      </c>
      <c r="I7" s="62">
        <v>64327</v>
      </c>
      <c r="J7" s="61">
        <v>65423</v>
      </c>
      <c r="K7" s="62">
        <v>9</v>
      </c>
      <c r="L7" s="62">
        <v>386</v>
      </c>
      <c r="M7" s="61">
        <v>395</v>
      </c>
      <c r="N7" s="64">
        <v>67</v>
      </c>
      <c r="O7" s="63">
        <v>1586</v>
      </c>
      <c r="P7" s="61">
        <v>1653</v>
      </c>
      <c r="Q7" s="62">
        <v>1357</v>
      </c>
      <c r="R7" s="63">
        <v>19699</v>
      </c>
      <c r="S7" s="61">
        <v>21056</v>
      </c>
      <c r="T7" s="62">
        <v>1447</v>
      </c>
      <c r="U7" s="62">
        <v>58371</v>
      </c>
      <c r="V7" s="61">
        <v>59818</v>
      </c>
      <c r="W7" s="63">
        <v>3</v>
      </c>
      <c r="X7" s="63">
        <v>71</v>
      </c>
      <c r="Y7" s="75">
        <v>74</v>
      </c>
      <c r="Z7" s="78">
        <f t="shared" si="0"/>
        <v>148655</v>
      </c>
    </row>
    <row r="8" spans="1:26" x14ac:dyDescent="0.3">
      <c r="A8" s="69" t="s">
        <v>80</v>
      </c>
      <c r="B8" s="62">
        <v>11</v>
      </c>
      <c r="C8" s="63">
        <v>223</v>
      </c>
      <c r="D8" s="61">
        <v>234</v>
      </c>
      <c r="E8" s="62">
        <v>1</v>
      </c>
      <c r="F8" s="62">
        <v>70</v>
      </c>
      <c r="G8" s="61">
        <v>71</v>
      </c>
      <c r="H8" s="62">
        <v>943</v>
      </c>
      <c r="I8" s="62">
        <v>66485</v>
      </c>
      <c r="J8" s="61">
        <v>67428</v>
      </c>
      <c r="K8" s="62">
        <v>5</v>
      </c>
      <c r="L8" s="62">
        <v>327</v>
      </c>
      <c r="M8" s="61">
        <v>332</v>
      </c>
      <c r="N8" s="64">
        <v>37</v>
      </c>
      <c r="O8" s="63">
        <v>1366</v>
      </c>
      <c r="P8" s="61">
        <v>1403</v>
      </c>
      <c r="Q8" s="62">
        <v>1571</v>
      </c>
      <c r="R8" s="63">
        <v>28271</v>
      </c>
      <c r="S8" s="61">
        <v>29842</v>
      </c>
      <c r="T8" s="62">
        <v>1382</v>
      </c>
      <c r="U8" s="62">
        <v>61627</v>
      </c>
      <c r="V8" s="61">
        <v>63009</v>
      </c>
      <c r="W8" s="63">
        <v>3</v>
      </c>
      <c r="X8" s="63">
        <v>84</v>
      </c>
      <c r="Y8" s="75">
        <v>87</v>
      </c>
      <c r="Z8" s="78">
        <f t="shared" si="0"/>
        <v>162406</v>
      </c>
    </row>
    <row r="9" spans="1:26" x14ac:dyDescent="0.3">
      <c r="A9" s="69" t="s">
        <v>81</v>
      </c>
      <c r="B9" s="62">
        <v>10</v>
      </c>
      <c r="C9" s="63">
        <v>200</v>
      </c>
      <c r="D9" s="61">
        <v>210</v>
      </c>
      <c r="E9" s="62">
        <v>2</v>
      </c>
      <c r="F9" s="62">
        <v>57</v>
      </c>
      <c r="G9" s="61">
        <v>59</v>
      </c>
      <c r="H9" s="62">
        <v>799</v>
      </c>
      <c r="I9" s="62">
        <v>64174</v>
      </c>
      <c r="J9" s="61">
        <v>64973</v>
      </c>
      <c r="K9" s="62">
        <v>4</v>
      </c>
      <c r="L9" s="62">
        <v>230</v>
      </c>
      <c r="M9" s="61">
        <v>234</v>
      </c>
      <c r="N9" s="64">
        <v>35</v>
      </c>
      <c r="O9" s="63">
        <v>793</v>
      </c>
      <c r="P9" s="61">
        <v>828</v>
      </c>
      <c r="Q9" s="62">
        <v>1862</v>
      </c>
      <c r="R9" s="63">
        <v>41156</v>
      </c>
      <c r="S9" s="61">
        <v>43018</v>
      </c>
      <c r="T9" s="62">
        <v>1218</v>
      </c>
      <c r="U9" s="62">
        <v>55432</v>
      </c>
      <c r="V9" s="61">
        <v>56650</v>
      </c>
      <c r="W9" s="63">
        <v>2</v>
      </c>
      <c r="X9" s="63">
        <v>65</v>
      </c>
      <c r="Y9" s="75">
        <v>67</v>
      </c>
      <c r="Z9" s="78">
        <f t="shared" si="0"/>
        <v>166039</v>
      </c>
    </row>
    <row r="10" spans="1:26" x14ac:dyDescent="0.3">
      <c r="A10" s="69" t="s">
        <v>82</v>
      </c>
      <c r="B10" s="62">
        <v>5</v>
      </c>
      <c r="C10" s="63">
        <v>254</v>
      </c>
      <c r="D10" s="61">
        <v>259</v>
      </c>
      <c r="E10" s="62">
        <v>2</v>
      </c>
      <c r="F10" s="62">
        <v>95</v>
      </c>
      <c r="G10" s="61">
        <v>97</v>
      </c>
      <c r="H10" s="62">
        <v>799</v>
      </c>
      <c r="I10" s="62">
        <v>79999</v>
      </c>
      <c r="J10" s="61">
        <v>80798</v>
      </c>
      <c r="K10" s="62">
        <v>5</v>
      </c>
      <c r="L10" s="62">
        <v>195</v>
      </c>
      <c r="M10" s="61">
        <v>200</v>
      </c>
      <c r="N10" s="64">
        <v>22</v>
      </c>
      <c r="O10" s="63">
        <v>712</v>
      </c>
      <c r="P10" s="61">
        <v>734</v>
      </c>
      <c r="Q10" s="62">
        <v>2295</v>
      </c>
      <c r="R10" s="63">
        <v>64222</v>
      </c>
      <c r="S10" s="61">
        <v>66517</v>
      </c>
      <c r="T10" s="62">
        <v>1136</v>
      </c>
      <c r="U10" s="62">
        <v>63704</v>
      </c>
      <c r="V10" s="61">
        <v>64840</v>
      </c>
      <c r="W10" s="63">
        <v>2</v>
      </c>
      <c r="X10" s="63">
        <v>71</v>
      </c>
      <c r="Y10" s="75">
        <v>73</v>
      </c>
      <c r="Z10" s="78">
        <f t="shared" si="0"/>
        <v>213518</v>
      </c>
    </row>
    <row r="11" spans="1:26" x14ac:dyDescent="0.3">
      <c r="A11" s="69" t="s">
        <v>83</v>
      </c>
      <c r="B11" s="62">
        <v>6</v>
      </c>
      <c r="C11" s="63">
        <v>179</v>
      </c>
      <c r="D11" s="61">
        <v>185</v>
      </c>
      <c r="E11" s="62">
        <v>1</v>
      </c>
      <c r="F11" s="62">
        <v>55</v>
      </c>
      <c r="G11" s="61">
        <v>56</v>
      </c>
      <c r="H11" s="62">
        <v>525</v>
      </c>
      <c r="I11" s="62">
        <v>82839</v>
      </c>
      <c r="J11" s="61">
        <v>83364</v>
      </c>
      <c r="K11" s="62">
        <v>2</v>
      </c>
      <c r="L11" s="62">
        <v>131</v>
      </c>
      <c r="M11" s="61">
        <v>133</v>
      </c>
      <c r="N11" s="64">
        <v>6</v>
      </c>
      <c r="O11" s="63">
        <v>366</v>
      </c>
      <c r="P11" s="61">
        <v>372</v>
      </c>
      <c r="Q11" s="62">
        <v>1515</v>
      </c>
      <c r="R11" s="63">
        <v>59997</v>
      </c>
      <c r="S11" s="61">
        <v>61512</v>
      </c>
      <c r="T11" s="62">
        <v>634</v>
      </c>
      <c r="U11" s="62">
        <v>56018</v>
      </c>
      <c r="V11" s="61">
        <v>56652</v>
      </c>
      <c r="W11" s="63">
        <v>1</v>
      </c>
      <c r="X11" s="63">
        <v>32</v>
      </c>
      <c r="Y11" s="75">
        <v>33</v>
      </c>
      <c r="Z11" s="78">
        <f t="shared" si="0"/>
        <v>202307</v>
      </c>
    </row>
    <row r="12" spans="1:26" ht="15" thickBot="1" x14ac:dyDescent="0.35">
      <c r="A12" s="99" t="s">
        <v>84</v>
      </c>
      <c r="B12" s="100">
        <v>1</v>
      </c>
      <c r="C12" s="101">
        <v>94</v>
      </c>
      <c r="D12" s="102">
        <v>95</v>
      </c>
      <c r="E12" s="100">
        <v>1</v>
      </c>
      <c r="F12" s="100">
        <v>35</v>
      </c>
      <c r="G12" s="102">
        <v>36</v>
      </c>
      <c r="H12" s="100">
        <v>147</v>
      </c>
      <c r="I12" s="100">
        <v>48247</v>
      </c>
      <c r="J12" s="102">
        <v>48394</v>
      </c>
      <c r="K12" s="100">
        <v>0</v>
      </c>
      <c r="L12" s="100">
        <v>35</v>
      </c>
      <c r="M12" s="102">
        <v>35</v>
      </c>
      <c r="N12" s="103">
        <v>2</v>
      </c>
      <c r="O12" s="101">
        <v>147</v>
      </c>
      <c r="P12" s="102">
        <v>149</v>
      </c>
      <c r="Q12" s="100">
        <v>435</v>
      </c>
      <c r="R12" s="101">
        <v>49737</v>
      </c>
      <c r="S12" s="102">
        <v>50172</v>
      </c>
      <c r="T12" s="100">
        <v>156</v>
      </c>
      <c r="U12" s="100">
        <v>28254</v>
      </c>
      <c r="V12" s="102">
        <v>28410</v>
      </c>
      <c r="W12" s="101">
        <v>0</v>
      </c>
      <c r="X12" s="101">
        <v>12</v>
      </c>
      <c r="Y12" s="104">
        <v>12</v>
      </c>
      <c r="Z12" s="105">
        <f t="shared" si="0"/>
        <v>127303</v>
      </c>
    </row>
    <row r="13" spans="1:26" ht="15.6" thickTop="1" thickBot="1" x14ac:dyDescent="0.35">
      <c r="A13" s="106" t="s">
        <v>85</v>
      </c>
      <c r="B13" s="88">
        <v>148</v>
      </c>
      <c r="C13" s="88">
        <v>2259</v>
      </c>
      <c r="D13" s="89">
        <v>2407</v>
      </c>
      <c r="E13" s="88">
        <v>15</v>
      </c>
      <c r="F13" s="88">
        <v>417</v>
      </c>
      <c r="G13" s="89">
        <v>432</v>
      </c>
      <c r="H13" s="88">
        <v>4008</v>
      </c>
      <c r="I13" s="88">
        <v>295207</v>
      </c>
      <c r="J13" s="89">
        <v>299215</v>
      </c>
      <c r="K13" s="88">
        <v>46</v>
      </c>
      <c r="L13" s="88">
        <v>1819</v>
      </c>
      <c r="M13" s="89">
        <v>1865</v>
      </c>
      <c r="N13" s="107">
        <v>422</v>
      </c>
      <c r="O13" s="107">
        <v>10304</v>
      </c>
      <c r="P13" s="89">
        <v>10726</v>
      </c>
      <c r="Q13" s="88">
        <v>9962</v>
      </c>
      <c r="R13" s="88">
        <v>288674</v>
      </c>
      <c r="S13" s="89">
        <v>298636</v>
      </c>
      <c r="T13" s="88">
        <v>8149</v>
      </c>
      <c r="U13" s="88">
        <v>379703</v>
      </c>
      <c r="V13" s="89">
        <v>387852</v>
      </c>
      <c r="W13" s="88">
        <v>22</v>
      </c>
      <c r="X13" s="88">
        <v>383</v>
      </c>
      <c r="Y13" s="90">
        <v>405</v>
      </c>
      <c r="Z13" s="91">
        <f t="shared" si="0"/>
        <v>1001538</v>
      </c>
    </row>
    <row r="14" spans="1:26" ht="15" thickTop="1" x14ac:dyDescent="0.3">
      <c r="A14" s="108" t="s">
        <v>77</v>
      </c>
      <c r="B14" s="93">
        <v>0</v>
      </c>
      <c r="C14" s="94">
        <v>1</v>
      </c>
      <c r="D14" s="95">
        <v>1</v>
      </c>
      <c r="E14" s="93">
        <v>0</v>
      </c>
      <c r="F14" s="93">
        <v>0</v>
      </c>
      <c r="G14" s="95">
        <v>0</v>
      </c>
      <c r="H14" s="93">
        <v>0</v>
      </c>
      <c r="I14" s="96">
        <v>62</v>
      </c>
      <c r="J14" s="95">
        <v>62</v>
      </c>
      <c r="K14" s="93">
        <v>0</v>
      </c>
      <c r="L14" s="93">
        <v>0</v>
      </c>
      <c r="M14" s="95">
        <v>0</v>
      </c>
      <c r="N14" s="94">
        <v>0</v>
      </c>
      <c r="O14" s="94">
        <v>3</v>
      </c>
      <c r="P14" s="95">
        <v>3</v>
      </c>
      <c r="Q14" s="93">
        <v>1</v>
      </c>
      <c r="R14" s="94">
        <v>53</v>
      </c>
      <c r="S14" s="95">
        <v>54</v>
      </c>
      <c r="T14" s="93">
        <v>2</v>
      </c>
      <c r="U14" s="93">
        <v>165</v>
      </c>
      <c r="V14" s="95">
        <v>167</v>
      </c>
      <c r="W14" s="94">
        <v>0</v>
      </c>
      <c r="X14" s="94">
        <v>0</v>
      </c>
      <c r="Y14" s="97">
        <v>0</v>
      </c>
      <c r="Z14" s="98">
        <f t="shared" si="0"/>
        <v>287</v>
      </c>
    </row>
    <row r="15" spans="1:26" x14ac:dyDescent="0.3">
      <c r="A15" s="69" t="s">
        <v>78</v>
      </c>
      <c r="B15" s="62">
        <v>12</v>
      </c>
      <c r="C15" s="63">
        <v>164</v>
      </c>
      <c r="D15" s="61">
        <v>176</v>
      </c>
      <c r="E15" s="62">
        <v>0</v>
      </c>
      <c r="F15" s="62">
        <v>45</v>
      </c>
      <c r="G15" s="61">
        <v>45</v>
      </c>
      <c r="H15" s="62">
        <v>542</v>
      </c>
      <c r="I15" s="62">
        <v>18117</v>
      </c>
      <c r="J15" s="61">
        <v>18659</v>
      </c>
      <c r="K15" s="62">
        <v>5</v>
      </c>
      <c r="L15" s="62">
        <v>168</v>
      </c>
      <c r="M15" s="61">
        <v>173</v>
      </c>
      <c r="N15" s="63">
        <v>74</v>
      </c>
      <c r="O15" s="63">
        <v>984</v>
      </c>
      <c r="P15" s="61">
        <v>1058</v>
      </c>
      <c r="Q15" s="62">
        <v>743</v>
      </c>
      <c r="R15" s="63">
        <v>13390</v>
      </c>
      <c r="S15" s="61">
        <v>14133</v>
      </c>
      <c r="T15" s="62">
        <v>873</v>
      </c>
      <c r="U15" s="62">
        <v>31170</v>
      </c>
      <c r="V15" s="61">
        <v>32043</v>
      </c>
      <c r="W15" s="63">
        <v>4</v>
      </c>
      <c r="X15" s="63">
        <v>41</v>
      </c>
      <c r="Y15" s="75">
        <v>45</v>
      </c>
      <c r="Z15" s="78">
        <f t="shared" si="0"/>
        <v>66332</v>
      </c>
    </row>
    <row r="16" spans="1:26" x14ac:dyDescent="0.3">
      <c r="A16" s="69" t="s">
        <v>79</v>
      </c>
      <c r="B16" s="62">
        <v>45</v>
      </c>
      <c r="C16" s="63">
        <v>412</v>
      </c>
      <c r="D16" s="61">
        <v>457</v>
      </c>
      <c r="E16" s="62">
        <v>6</v>
      </c>
      <c r="F16" s="62">
        <v>60</v>
      </c>
      <c r="G16" s="61">
        <v>66</v>
      </c>
      <c r="H16" s="62">
        <v>937</v>
      </c>
      <c r="I16" s="62">
        <v>45843</v>
      </c>
      <c r="J16" s="61">
        <v>46780</v>
      </c>
      <c r="K16" s="62">
        <v>16</v>
      </c>
      <c r="L16" s="62">
        <v>405</v>
      </c>
      <c r="M16" s="61">
        <v>421</v>
      </c>
      <c r="N16" s="63">
        <v>146</v>
      </c>
      <c r="O16" s="63">
        <v>2825</v>
      </c>
      <c r="P16" s="61">
        <v>2971</v>
      </c>
      <c r="Q16" s="62">
        <v>1428</v>
      </c>
      <c r="R16" s="63">
        <v>22150</v>
      </c>
      <c r="S16" s="61">
        <v>23578</v>
      </c>
      <c r="T16" s="62">
        <v>1824</v>
      </c>
      <c r="U16" s="62">
        <v>62337</v>
      </c>
      <c r="V16" s="61">
        <v>64161</v>
      </c>
      <c r="W16" s="63">
        <v>8</v>
      </c>
      <c r="X16" s="63">
        <v>87</v>
      </c>
      <c r="Y16" s="75">
        <v>95</v>
      </c>
      <c r="Z16" s="78">
        <f t="shared" si="0"/>
        <v>138529</v>
      </c>
    </row>
    <row r="17" spans="1:26" x14ac:dyDescent="0.3">
      <c r="A17" s="69" t="s">
        <v>80</v>
      </c>
      <c r="B17" s="62">
        <v>38</v>
      </c>
      <c r="C17" s="63">
        <v>474</v>
      </c>
      <c r="D17" s="61">
        <v>512</v>
      </c>
      <c r="E17" s="62">
        <v>5</v>
      </c>
      <c r="F17" s="62">
        <v>69</v>
      </c>
      <c r="G17" s="61">
        <v>74</v>
      </c>
      <c r="H17" s="62">
        <v>729</v>
      </c>
      <c r="I17" s="62">
        <v>46944</v>
      </c>
      <c r="J17" s="61">
        <v>47673</v>
      </c>
      <c r="K17" s="62">
        <v>6</v>
      </c>
      <c r="L17" s="62">
        <v>407</v>
      </c>
      <c r="M17" s="61">
        <v>413</v>
      </c>
      <c r="N17" s="63">
        <v>91</v>
      </c>
      <c r="O17" s="63">
        <v>2684</v>
      </c>
      <c r="P17" s="61">
        <v>2775</v>
      </c>
      <c r="Q17" s="62">
        <v>1777</v>
      </c>
      <c r="R17" s="63">
        <v>31675</v>
      </c>
      <c r="S17" s="61">
        <v>33452</v>
      </c>
      <c r="T17" s="62">
        <v>1689</v>
      </c>
      <c r="U17" s="62">
        <v>68867</v>
      </c>
      <c r="V17" s="61">
        <v>70556</v>
      </c>
      <c r="W17" s="63">
        <v>4</v>
      </c>
      <c r="X17" s="63">
        <v>78</v>
      </c>
      <c r="Y17" s="75">
        <v>82</v>
      </c>
      <c r="Z17" s="78">
        <f t="shared" si="0"/>
        <v>155537</v>
      </c>
    </row>
    <row r="18" spans="1:26" x14ac:dyDescent="0.3">
      <c r="A18" s="69" t="s">
        <v>81</v>
      </c>
      <c r="B18" s="62">
        <v>23</v>
      </c>
      <c r="C18" s="63">
        <v>430</v>
      </c>
      <c r="D18" s="61">
        <v>453</v>
      </c>
      <c r="E18" s="62">
        <v>1</v>
      </c>
      <c r="F18" s="62">
        <v>77</v>
      </c>
      <c r="G18" s="61">
        <v>78</v>
      </c>
      <c r="H18" s="62">
        <v>627</v>
      </c>
      <c r="I18" s="62">
        <v>45286</v>
      </c>
      <c r="J18" s="61">
        <v>45913</v>
      </c>
      <c r="K18" s="62">
        <v>5</v>
      </c>
      <c r="L18" s="62">
        <v>346</v>
      </c>
      <c r="M18" s="61">
        <v>351</v>
      </c>
      <c r="N18" s="63">
        <v>61</v>
      </c>
      <c r="O18" s="63">
        <v>1759</v>
      </c>
      <c r="P18" s="61">
        <v>1820</v>
      </c>
      <c r="Q18" s="62">
        <v>1828</v>
      </c>
      <c r="R18" s="63">
        <v>45849</v>
      </c>
      <c r="S18" s="61">
        <v>47677</v>
      </c>
      <c r="T18" s="62">
        <v>1462</v>
      </c>
      <c r="U18" s="62">
        <v>63064</v>
      </c>
      <c r="V18" s="61">
        <v>64526</v>
      </c>
      <c r="W18" s="63">
        <v>3</v>
      </c>
      <c r="X18" s="63">
        <v>64</v>
      </c>
      <c r="Y18" s="75">
        <v>67</v>
      </c>
      <c r="Z18" s="78">
        <f t="shared" si="0"/>
        <v>160885</v>
      </c>
    </row>
    <row r="19" spans="1:26" x14ac:dyDescent="0.3">
      <c r="A19" s="69" t="s">
        <v>82</v>
      </c>
      <c r="B19" s="62">
        <v>23</v>
      </c>
      <c r="C19" s="63">
        <v>437</v>
      </c>
      <c r="D19" s="61">
        <v>460</v>
      </c>
      <c r="E19" s="62">
        <v>2</v>
      </c>
      <c r="F19" s="62">
        <v>75</v>
      </c>
      <c r="G19" s="61">
        <v>77</v>
      </c>
      <c r="H19" s="62">
        <v>612</v>
      </c>
      <c r="I19" s="62">
        <v>52248</v>
      </c>
      <c r="J19" s="61">
        <v>52860</v>
      </c>
      <c r="K19" s="62">
        <v>9</v>
      </c>
      <c r="L19" s="62">
        <v>267</v>
      </c>
      <c r="M19" s="61">
        <v>276</v>
      </c>
      <c r="N19" s="63">
        <v>38</v>
      </c>
      <c r="O19" s="63">
        <v>1145</v>
      </c>
      <c r="P19" s="61">
        <v>1183</v>
      </c>
      <c r="Q19" s="62">
        <v>2340</v>
      </c>
      <c r="R19" s="63">
        <v>69172</v>
      </c>
      <c r="S19" s="61">
        <v>71512</v>
      </c>
      <c r="T19" s="62">
        <v>1296</v>
      </c>
      <c r="U19" s="62">
        <v>65395</v>
      </c>
      <c r="V19" s="61">
        <v>66691</v>
      </c>
      <c r="W19" s="63">
        <v>3</v>
      </c>
      <c r="X19" s="63">
        <v>57</v>
      </c>
      <c r="Y19" s="75">
        <v>60</v>
      </c>
      <c r="Z19" s="78">
        <f t="shared" si="0"/>
        <v>193119</v>
      </c>
    </row>
    <row r="20" spans="1:26" x14ac:dyDescent="0.3">
      <c r="A20" s="69" t="s">
        <v>83</v>
      </c>
      <c r="B20" s="62">
        <v>4</v>
      </c>
      <c r="C20" s="63">
        <v>246</v>
      </c>
      <c r="D20" s="61">
        <v>250</v>
      </c>
      <c r="E20" s="62">
        <v>1</v>
      </c>
      <c r="F20" s="62">
        <v>60</v>
      </c>
      <c r="G20" s="61">
        <v>61</v>
      </c>
      <c r="H20" s="62">
        <v>434</v>
      </c>
      <c r="I20" s="62">
        <v>55869</v>
      </c>
      <c r="J20" s="61">
        <v>56303</v>
      </c>
      <c r="K20" s="62">
        <v>5</v>
      </c>
      <c r="L20" s="62">
        <v>183</v>
      </c>
      <c r="M20" s="61">
        <v>188</v>
      </c>
      <c r="N20" s="63">
        <v>8</v>
      </c>
      <c r="O20" s="63">
        <v>709</v>
      </c>
      <c r="P20" s="61">
        <v>717</v>
      </c>
      <c r="Q20" s="62">
        <v>1407</v>
      </c>
      <c r="R20" s="63">
        <v>61703</v>
      </c>
      <c r="S20" s="61">
        <v>63110</v>
      </c>
      <c r="T20" s="62">
        <v>822</v>
      </c>
      <c r="U20" s="62">
        <v>61160</v>
      </c>
      <c r="V20" s="61">
        <v>61982</v>
      </c>
      <c r="W20" s="63">
        <v>0</v>
      </c>
      <c r="X20" s="63">
        <v>35</v>
      </c>
      <c r="Y20" s="75">
        <v>35</v>
      </c>
      <c r="Z20" s="78">
        <f t="shared" si="0"/>
        <v>182646</v>
      </c>
    </row>
    <row r="21" spans="1:26" ht="15" thickBot="1" x14ac:dyDescent="0.35">
      <c r="A21" s="99" t="s">
        <v>84</v>
      </c>
      <c r="B21" s="100">
        <v>3</v>
      </c>
      <c r="C21" s="101">
        <v>95</v>
      </c>
      <c r="D21" s="102">
        <v>98</v>
      </c>
      <c r="E21" s="100">
        <v>0</v>
      </c>
      <c r="F21" s="100">
        <v>31</v>
      </c>
      <c r="G21" s="102">
        <v>31</v>
      </c>
      <c r="H21" s="100">
        <v>127</v>
      </c>
      <c r="I21" s="100">
        <v>30838</v>
      </c>
      <c r="J21" s="102">
        <v>30965</v>
      </c>
      <c r="K21" s="100">
        <v>0</v>
      </c>
      <c r="L21" s="100">
        <v>43</v>
      </c>
      <c r="M21" s="102">
        <v>43</v>
      </c>
      <c r="N21" s="101">
        <v>4</v>
      </c>
      <c r="O21" s="101">
        <v>195</v>
      </c>
      <c r="P21" s="102">
        <v>199</v>
      </c>
      <c r="Q21" s="100">
        <v>438</v>
      </c>
      <c r="R21" s="101">
        <v>44682</v>
      </c>
      <c r="S21" s="102">
        <v>45120</v>
      </c>
      <c r="T21" s="100">
        <v>181</v>
      </c>
      <c r="U21" s="100">
        <v>27545</v>
      </c>
      <c r="V21" s="102">
        <v>27726</v>
      </c>
      <c r="W21" s="101">
        <v>0</v>
      </c>
      <c r="X21" s="101">
        <v>21</v>
      </c>
      <c r="Y21" s="104">
        <v>21</v>
      </c>
      <c r="Z21" s="105">
        <f t="shared" si="0"/>
        <v>104203</v>
      </c>
    </row>
    <row r="22" spans="1:26" ht="15.6" thickTop="1" thickBot="1" x14ac:dyDescent="0.35">
      <c r="A22" s="106" t="s">
        <v>86</v>
      </c>
      <c r="B22" s="88">
        <v>8</v>
      </c>
      <c r="C22" s="88">
        <v>67</v>
      </c>
      <c r="D22" s="89">
        <v>75</v>
      </c>
      <c r="E22" s="88">
        <v>5</v>
      </c>
      <c r="F22" s="88">
        <v>29</v>
      </c>
      <c r="G22" s="89">
        <v>34</v>
      </c>
      <c r="H22" s="88">
        <v>623</v>
      </c>
      <c r="I22" s="88">
        <v>9405</v>
      </c>
      <c r="J22" s="89">
        <v>10028</v>
      </c>
      <c r="K22" s="88">
        <v>9</v>
      </c>
      <c r="L22" s="88">
        <v>86</v>
      </c>
      <c r="M22" s="89">
        <v>95</v>
      </c>
      <c r="N22" s="107">
        <v>25</v>
      </c>
      <c r="O22" s="107">
        <v>213</v>
      </c>
      <c r="P22" s="89">
        <v>238</v>
      </c>
      <c r="Q22" s="88">
        <v>432</v>
      </c>
      <c r="R22" s="88">
        <v>3440</v>
      </c>
      <c r="S22" s="89">
        <v>3872</v>
      </c>
      <c r="T22" s="88">
        <v>689</v>
      </c>
      <c r="U22" s="88">
        <v>12302</v>
      </c>
      <c r="V22" s="89">
        <v>12991</v>
      </c>
      <c r="W22" s="88">
        <v>2</v>
      </c>
      <c r="X22" s="88">
        <v>31</v>
      </c>
      <c r="Y22" s="90">
        <v>33</v>
      </c>
      <c r="Z22" s="91">
        <f t="shared" si="0"/>
        <v>27366</v>
      </c>
    </row>
    <row r="23" spans="1:26" ht="15" thickTop="1" x14ac:dyDescent="0.3">
      <c r="A23" s="108" t="s">
        <v>77</v>
      </c>
      <c r="B23" s="96">
        <v>0</v>
      </c>
      <c r="C23" s="94">
        <v>0</v>
      </c>
      <c r="D23" s="95">
        <v>0</v>
      </c>
      <c r="E23" s="93">
        <v>0</v>
      </c>
      <c r="F23" s="93">
        <v>0</v>
      </c>
      <c r="G23" s="95">
        <v>0</v>
      </c>
      <c r="H23" s="93">
        <v>0</v>
      </c>
      <c r="I23" s="96">
        <v>9</v>
      </c>
      <c r="J23" s="95">
        <v>9</v>
      </c>
      <c r="K23" s="93">
        <v>0</v>
      </c>
      <c r="L23" s="93">
        <v>0</v>
      </c>
      <c r="M23" s="95">
        <v>0</v>
      </c>
      <c r="N23" s="94">
        <v>0</v>
      </c>
      <c r="O23" s="94">
        <v>1</v>
      </c>
      <c r="P23" s="95">
        <v>1</v>
      </c>
      <c r="Q23" s="93">
        <v>0</v>
      </c>
      <c r="R23" s="94">
        <v>3</v>
      </c>
      <c r="S23" s="95">
        <v>3</v>
      </c>
      <c r="T23" s="93">
        <v>0</v>
      </c>
      <c r="U23" s="93">
        <v>19</v>
      </c>
      <c r="V23" s="95">
        <v>19</v>
      </c>
      <c r="W23" s="94">
        <v>0</v>
      </c>
      <c r="X23" s="94">
        <v>0</v>
      </c>
      <c r="Y23" s="97">
        <v>0</v>
      </c>
      <c r="Z23" s="98">
        <f t="shared" si="0"/>
        <v>32</v>
      </c>
    </row>
    <row r="24" spans="1:26" x14ac:dyDescent="0.3">
      <c r="A24" s="69" t="s">
        <v>78</v>
      </c>
      <c r="B24" s="64">
        <v>2</v>
      </c>
      <c r="C24" s="63">
        <v>14</v>
      </c>
      <c r="D24" s="61">
        <v>16</v>
      </c>
      <c r="E24" s="62">
        <v>3</v>
      </c>
      <c r="F24" s="62">
        <v>7</v>
      </c>
      <c r="G24" s="61">
        <v>10</v>
      </c>
      <c r="H24" s="62">
        <v>203</v>
      </c>
      <c r="I24" s="64">
        <v>2242</v>
      </c>
      <c r="J24" s="61">
        <v>2445</v>
      </c>
      <c r="K24" s="62">
        <v>3</v>
      </c>
      <c r="L24" s="62">
        <v>32</v>
      </c>
      <c r="M24" s="61">
        <v>35</v>
      </c>
      <c r="N24" s="63">
        <v>10</v>
      </c>
      <c r="O24" s="63">
        <v>68</v>
      </c>
      <c r="P24" s="61">
        <v>78</v>
      </c>
      <c r="Q24" s="62">
        <v>85</v>
      </c>
      <c r="R24" s="63">
        <v>783</v>
      </c>
      <c r="S24" s="61">
        <v>868</v>
      </c>
      <c r="T24" s="62">
        <v>198</v>
      </c>
      <c r="U24" s="62">
        <v>3441</v>
      </c>
      <c r="V24" s="61">
        <v>3639</v>
      </c>
      <c r="W24" s="63">
        <v>1</v>
      </c>
      <c r="X24" s="63">
        <v>6</v>
      </c>
      <c r="Y24" s="75">
        <v>7</v>
      </c>
      <c r="Z24" s="78">
        <f t="shared" si="0"/>
        <v>7098</v>
      </c>
    </row>
    <row r="25" spans="1:26" x14ac:dyDescent="0.3">
      <c r="A25" s="69" t="s">
        <v>79</v>
      </c>
      <c r="B25" s="64">
        <v>2</v>
      </c>
      <c r="C25" s="63">
        <v>16</v>
      </c>
      <c r="D25" s="61">
        <v>18</v>
      </c>
      <c r="E25" s="62">
        <v>1</v>
      </c>
      <c r="F25" s="62">
        <v>4</v>
      </c>
      <c r="G25" s="61">
        <v>5</v>
      </c>
      <c r="H25" s="62">
        <v>215</v>
      </c>
      <c r="I25" s="64">
        <v>2523</v>
      </c>
      <c r="J25" s="61">
        <v>2738</v>
      </c>
      <c r="K25" s="62">
        <v>4</v>
      </c>
      <c r="L25" s="62">
        <v>24</v>
      </c>
      <c r="M25" s="61">
        <v>28</v>
      </c>
      <c r="N25" s="63">
        <v>6</v>
      </c>
      <c r="O25" s="63">
        <v>59</v>
      </c>
      <c r="P25" s="61">
        <v>65</v>
      </c>
      <c r="Q25" s="62">
        <v>95</v>
      </c>
      <c r="R25" s="63">
        <v>377</v>
      </c>
      <c r="S25" s="61">
        <v>472</v>
      </c>
      <c r="T25" s="62">
        <v>223</v>
      </c>
      <c r="U25" s="62">
        <v>2758</v>
      </c>
      <c r="V25" s="61">
        <v>2981</v>
      </c>
      <c r="W25" s="63">
        <v>1</v>
      </c>
      <c r="X25" s="63">
        <v>4</v>
      </c>
      <c r="Y25" s="75">
        <v>5</v>
      </c>
      <c r="Z25" s="78">
        <f t="shared" si="0"/>
        <v>6312</v>
      </c>
    </row>
    <row r="26" spans="1:26" x14ac:dyDescent="0.3">
      <c r="A26" s="69" t="s">
        <v>80</v>
      </c>
      <c r="B26" s="64">
        <v>2</v>
      </c>
      <c r="C26" s="63">
        <v>10</v>
      </c>
      <c r="D26" s="61">
        <v>12</v>
      </c>
      <c r="E26" s="62">
        <v>0</v>
      </c>
      <c r="F26" s="62">
        <v>3</v>
      </c>
      <c r="G26" s="61">
        <v>3</v>
      </c>
      <c r="H26" s="62">
        <v>86</v>
      </c>
      <c r="I26" s="64">
        <v>1332</v>
      </c>
      <c r="J26" s="61">
        <v>1418</v>
      </c>
      <c r="K26" s="62">
        <v>2</v>
      </c>
      <c r="L26" s="62">
        <v>10</v>
      </c>
      <c r="M26" s="61">
        <v>12</v>
      </c>
      <c r="N26" s="63">
        <v>7</v>
      </c>
      <c r="O26" s="63">
        <v>33</v>
      </c>
      <c r="P26" s="61">
        <v>40</v>
      </c>
      <c r="Q26" s="62">
        <v>71</v>
      </c>
      <c r="R26" s="63">
        <v>367</v>
      </c>
      <c r="S26" s="61">
        <v>438</v>
      </c>
      <c r="T26" s="62">
        <v>127</v>
      </c>
      <c r="U26" s="62">
        <v>1952</v>
      </c>
      <c r="V26" s="61">
        <v>2079</v>
      </c>
      <c r="W26" s="63">
        <v>0</v>
      </c>
      <c r="X26" s="63">
        <v>4</v>
      </c>
      <c r="Y26" s="75">
        <v>4</v>
      </c>
      <c r="Z26" s="78">
        <f t="shared" si="0"/>
        <v>4006</v>
      </c>
    </row>
    <row r="27" spans="1:26" x14ac:dyDescent="0.3">
      <c r="A27" s="69" t="s">
        <v>81</v>
      </c>
      <c r="B27" s="64">
        <v>2</v>
      </c>
      <c r="C27" s="63">
        <v>12</v>
      </c>
      <c r="D27" s="61">
        <v>14</v>
      </c>
      <c r="E27" s="62">
        <v>1</v>
      </c>
      <c r="F27" s="62">
        <v>1</v>
      </c>
      <c r="G27" s="61">
        <v>2</v>
      </c>
      <c r="H27" s="62">
        <v>38</v>
      </c>
      <c r="I27" s="64">
        <v>820</v>
      </c>
      <c r="J27" s="61">
        <v>858</v>
      </c>
      <c r="K27" s="62">
        <v>0</v>
      </c>
      <c r="L27" s="62">
        <v>5</v>
      </c>
      <c r="M27" s="61">
        <v>5</v>
      </c>
      <c r="N27" s="63">
        <v>1</v>
      </c>
      <c r="O27" s="63">
        <v>14</v>
      </c>
      <c r="P27" s="61">
        <v>15</v>
      </c>
      <c r="Q27" s="62">
        <v>60</v>
      </c>
      <c r="R27" s="63">
        <v>405</v>
      </c>
      <c r="S27" s="61">
        <v>465</v>
      </c>
      <c r="T27" s="62">
        <v>66</v>
      </c>
      <c r="U27" s="62">
        <v>1291</v>
      </c>
      <c r="V27" s="61">
        <v>1357</v>
      </c>
      <c r="W27" s="63">
        <v>0</v>
      </c>
      <c r="X27" s="63">
        <v>5</v>
      </c>
      <c r="Y27" s="75">
        <v>5</v>
      </c>
      <c r="Z27" s="78">
        <f t="shared" si="0"/>
        <v>2721</v>
      </c>
    </row>
    <row r="28" spans="1:26" x14ac:dyDescent="0.3">
      <c r="A28" s="69" t="s">
        <v>82</v>
      </c>
      <c r="B28" s="64">
        <v>0</v>
      </c>
      <c r="C28" s="63">
        <v>7</v>
      </c>
      <c r="D28" s="61">
        <v>7</v>
      </c>
      <c r="E28" s="62">
        <v>0</v>
      </c>
      <c r="F28" s="62">
        <v>5</v>
      </c>
      <c r="G28" s="61">
        <v>5</v>
      </c>
      <c r="H28" s="62">
        <v>55</v>
      </c>
      <c r="I28" s="64">
        <v>926</v>
      </c>
      <c r="J28" s="61">
        <v>981</v>
      </c>
      <c r="K28" s="62">
        <v>0</v>
      </c>
      <c r="L28" s="62">
        <v>12</v>
      </c>
      <c r="M28" s="61">
        <v>12</v>
      </c>
      <c r="N28" s="63">
        <v>1</v>
      </c>
      <c r="O28" s="63">
        <v>21</v>
      </c>
      <c r="P28" s="61">
        <v>22</v>
      </c>
      <c r="Q28" s="62">
        <v>70</v>
      </c>
      <c r="R28" s="63">
        <v>567</v>
      </c>
      <c r="S28" s="61">
        <v>637</v>
      </c>
      <c r="T28" s="62">
        <v>51</v>
      </c>
      <c r="U28" s="62">
        <v>1224</v>
      </c>
      <c r="V28" s="61">
        <v>1275</v>
      </c>
      <c r="W28" s="63">
        <v>0</v>
      </c>
      <c r="X28" s="63">
        <v>4</v>
      </c>
      <c r="Y28" s="75">
        <v>4</v>
      </c>
      <c r="Z28" s="78">
        <f t="shared" si="0"/>
        <v>2943</v>
      </c>
    </row>
    <row r="29" spans="1:26" x14ac:dyDescent="0.3">
      <c r="A29" s="69" t="s">
        <v>83</v>
      </c>
      <c r="B29" s="64">
        <v>0</v>
      </c>
      <c r="C29" s="63">
        <v>7</v>
      </c>
      <c r="D29" s="61">
        <v>7</v>
      </c>
      <c r="E29" s="62">
        <v>0</v>
      </c>
      <c r="F29" s="62">
        <v>6</v>
      </c>
      <c r="G29" s="61">
        <v>6</v>
      </c>
      <c r="H29" s="62">
        <v>15</v>
      </c>
      <c r="I29" s="64">
        <v>952</v>
      </c>
      <c r="J29" s="61">
        <v>967</v>
      </c>
      <c r="K29" s="62">
        <v>0</v>
      </c>
      <c r="L29" s="62">
        <v>2</v>
      </c>
      <c r="M29" s="61">
        <v>2</v>
      </c>
      <c r="N29" s="63">
        <v>0</v>
      </c>
      <c r="O29" s="63">
        <v>12</v>
      </c>
      <c r="P29" s="61">
        <v>12</v>
      </c>
      <c r="Q29" s="62">
        <v>38</v>
      </c>
      <c r="R29" s="63">
        <v>523</v>
      </c>
      <c r="S29" s="61">
        <v>561</v>
      </c>
      <c r="T29" s="62">
        <v>21</v>
      </c>
      <c r="U29" s="62">
        <v>1033</v>
      </c>
      <c r="V29" s="61">
        <v>1054</v>
      </c>
      <c r="W29" s="63">
        <v>0</v>
      </c>
      <c r="X29" s="63">
        <v>4</v>
      </c>
      <c r="Y29" s="75">
        <v>4</v>
      </c>
      <c r="Z29" s="78">
        <f t="shared" si="0"/>
        <v>2613</v>
      </c>
    </row>
    <row r="30" spans="1:26" ht="15" thickBot="1" x14ac:dyDescent="0.35">
      <c r="A30" s="69" t="s">
        <v>84</v>
      </c>
      <c r="B30" s="71">
        <v>0</v>
      </c>
      <c r="C30" s="72">
        <v>1</v>
      </c>
      <c r="D30" s="73">
        <v>1</v>
      </c>
      <c r="E30" s="74">
        <v>0</v>
      </c>
      <c r="F30" s="74">
        <v>3</v>
      </c>
      <c r="G30" s="73">
        <v>3</v>
      </c>
      <c r="H30" s="74">
        <v>11</v>
      </c>
      <c r="I30" s="71">
        <v>601</v>
      </c>
      <c r="J30" s="73">
        <v>612</v>
      </c>
      <c r="K30" s="74">
        <v>0</v>
      </c>
      <c r="L30" s="74">
        <v>1</v>
      </c>
      <c r="M30" s="73">
        <v>1</v>
      </c>
      <c r="N30" s="72">
        <v>0</v>
      </c>
      <c r="O30" s="72">
        <v>5</v>
      </c>
      <c r="P30" s="73">
        <v>5</v>
      </c>
      <c r="Q30" s="74">
        <v>13</v>
      </c>
      <c r="R30" s="72">
        <v>415</v>
      </c>
      <c r="S30" s="73">
        <v>428</v>
      </c>
      <c r="T30" s="74">
        <v>3</v>
      </c>
      <c r="U30" s="74">
        <v>584</v>
      </c>
      <c r="V30" s="73">
        <v>587</v>
      </c>
      <c r="W30" s="72">
        <v>0</v>
      </c>
      <c r="X30" s="72">
        <v>4</v>
      </c>
      <c r="Y30" s="76">
        <v>4</v>
      </c>
      <c r="Z30" s="79">
        <f t="shared" si="0"/>
        <v>1641</v>
      </c>
    </row>
    <row r="31" spans="1:26" ht="15" thickTop="1" x14ac:dyDescent="0.3">
      <c r="A31" s="70" t="s">
        <v>6</v>
      </c>
      <c r="B31" s="86">
        <f t="shared" ref="B31:C31" si="1">SUM(B4,B13,B22)</f>
        <v>209</v>
      </c>
      <c r="C31" s="86">
        <f t="shared" si="1"/>
        <v>3519</v>
      </c>
      <c r="D31" s="86">
        <f>SUM(D22,D13,D4)</f>
        <v>3728</v>
      </c>
      <c r="E31" s="86">
        <f>SUM(E22,E13,E4)</f>
        <v>33</v>
      </c>
      <c r="F31" s="86">
        <f>SUM(F22,F13,F4)</f>
        <v>885</v>
      </c>
      <c r="G31" s="86">
        <f>SUM(G22,G13,G4)</f>
        <v>918</v>
      </c>
      <c r="H31" s="86">
        <f t="shared" ref="H31:Z31" si="2">SUM(H22,H13,H4)</f>
        <v>9781</v>
      </c>
      <c r="I31" s="86">
        <f t="shared" si="2"/>
        <v>739124</v>
      </c>
      <c r="J31" s="86">
        <f t="shared" si="2"/>
        <v>748905</v>
      </c>
      <c r="K31" s="86">
        <f t="shared" si="2"/>
        <v>91</v>
      </c>
      <c r="L31" s="86">
        <f t="shared" si="2"/>
        <v>3395</v>
      </c>
      <c r="M31" s="86">
        <f t="shared" si="2"/>
        <v>3486</v>
      </c>
      <c r="N31" s="86">
        <f t="shared" si="2"/>
        <v>648</v>
      </c>
      <c r="O31" s="86">
        <f t="shared" si="2"/>
        <v>16201</v>
      </c>
      <c r="P31" s="86">
        <f t="shared" si="2"/>
        <v>16849</v>
      </c>
      <c r="Q31" s="86">
        <f>SUM(Q22,Q13,Q4)</f>
        <v>19972</v>
      </c>
      <c r="R31" s="86">
        <f t="shared" si="2"/>
        <v>565243</v>
      </c>
      <c r="S31" s="86">
        <f t="shared" si="2"/>
        <v>585215</v>
      </c>
      <c r="T31" s="86">
        <f t="shared" si="2"/>
        <v>15560</v>
      </c>
      <c r="U31" s="86">
        <f t="shared" si="2"/>
        <v>748128</v>
      </c>
      <c r="V31" s="86">
        <f t="shared" si="2"/>
        <v>763688</v>
      </c>
      <c r="W31" s="86">
        <f t="shared" si="2"/>
        <v>41</v>
      </c>
      <c r="X31" s="86">
        <f t="shared" si="2"/>
        <v>805</v>
      </c>
      <c r="Y31" s="80">
        <f t="shared" si="2"/>
        <v>846</v>
      </c>
      <c r="Z31" s="81">
        <f t="shared" si="2"/>
        <v>2123635</v>
      </c>
    </row>
  </sheetData>
  <mergeCells count="11">
    <mergeCell ref="W2:Y2"/>
    <mergeCell ref="Z2:Z3"/>
    <mergeCell ref="B1:Y1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5546875" defaultRowHeight="14.4" x14ac:dyDescent="0.3"/>
  <cols>
    <col min="1" max="1" width="18.109375" style="1" bestFit="1" customWidth="1"/>
    <col min="2" max="3" width="7" style="1" customWidth="1"/>
    <col min="4" max="4" width="7.5546875" style="1" bestFit="1" customWidth="1"/>
    <col min="5" max="6" width="7" style="1" customWidth="1"/>
    <col min="7" max="8" width="7.5546875" style="1" bestFit="1" customWidth="1"/>
    <col min="9" max="9" width="7" style="1" customWidth="1"/>
    <col min="10" max="10" width="11.33203125" style="1" bestFit="1" customWidth="1"/>
    <col min="11" max="16384" width="9.5546875" style="1"/>
  </cols>
  <sheetData>
    <row r="1" spans="1:10" x14ac:dyDescent="0.3">
      <c r="A1" s="8"/>
      <c r="B1" s="125" t="s">
        <v>90</v>
      </c>
      <c r="C1" s="126"/>
      <c r="D1" s="126"/>
      <c r="E1" s="126"/>
      <c r="F1" s="126"/>
      <c r="G1" s="126"/>
      <c r="H1" s="126"/>
      <c r="I1" s="127"/>
      <c r="J1" s="9"/>
    </row>
    <row r="2" spans="1:10" x14ac:dyDescent="0.3">
      <c r="A2" s="82" t="s">
        <v>103</v>
      </c>
      <c r="B2" s="83" t="s">
        <v>93</v>
      </c>
      <c r="C2" s="83" t="s">
        <v>94</v>
      </c>
      <c r="D2" s="83" t="s">
        <v>0</v>
      </c>
      <c r="E2" s="83" t="s">
        <v>95</v>
      </c>
      <c r="F2" s="83" t="s">
        <v>1</v>
      </c>
      <c r="G2" s="83" t="s">
        <v>2</v>
      </c>
      <c r="H2" s="83" t="s">
        <v>91</v>
      </c>
      <c r="I2" s="83" t="s">
        <v>96</v>
      </c>
      <c r="J2" s="84" t="s">
        <v>6</v>
      </c>
    </row>
    <row r="3" spans="1:10" ht="15" thickBot="1" x14ac:dyDescent="0.35">
      <c r="A3" s="29" t="s">
        <v>76</v>
      </c>
      <c r="B3" s="109">
        <f t="shared" ref="B3:G3" si="0">SUM(B4:B11)</f>
        <v>1193</v>
      </c>
      <c r="C3" s="109">
        <f t="shared" si="0"/>
        <v>439</v>
      </c>
      <c r="D3" s="109">
        <f t="shared" si="0"/>
        <v>434512</v>
      </c>
      <c r="E3" s="109">
        <f t="shared" si="0"/>
        <v>1490</v>
      </c>
      <c r="F3" s="109">
        <f t="shared" si="0"/>
        <v>5684</v>
      </c>
      <c r="G3" s="109">
        <f t="shared" si="0"/>
        <v>273129</v>
      </c>
      <c r="H3" s="109">
        <f t="shared" ref="H3:I3" si="1">SUM(H4:H11)</f>
        <v>356123</v>
      </c>
      <c r="I3" s="109">
        <f t="shared" si="1"/>
        <v>391</v>
      </c>
      <c r="J3" s="109">
        <f>SUM(B3:I3)</f>
        <v>1072961</v>
      </c>
    </row>
    <row r="4" spans="1:10" ht="15" thickTop="1" x14ac:dyDescent="0.3">
      <c r="A4" s="12" t="s">
        <v>77</v>
      </c>
      <c r="B4" s="25">
        <f>All_Returned_Ballots_GenderAge!C5</f>
        <v>0</v>
      </c>
      <c r="C4" s="25">
        <f>All_Returned_Ballots_GenderAge!F5</f>
        <v>0</v>
      </c>
      <c r="D4" s="25">
        <f>All_Returned_Ballots_GenderAge!I5</f>
        <v>94</v>
      </c>
      <c r="E4" s="25">
        <f>All_Returned_Ballots_GenderAge!L5</f>
        <v>0</v>
      </c>
      <c r="F4" s="25">
        <f>All_Returned_Ballots_GenderAge!O5</f>
        <v>3</v>
      </c>
      <c r="G4" s="25">
        <f>All_Returned_Ballots_GenderAge!R5</f>
        <v>32</v>
      </c>
      <c r="H4" s="25">
        <f>All_Returned_Ballots_GenderAge!U5</f>
        <v>179</v>
      </c>
      <c r="I4" s="25">
        <f>All_Returned_Ballots_GenderAge!X5</f>
        <v>0</v>
      </c>
      <c r="J4" s="25">
        <f>SUM(B4:I4)</f>
        <v>308</v>
      </c>
    </row>
    <row r="5" spans="1:10" x14ac:dyDescent="0.3">
      <c r="A5" s="7" t="s">
        <v>78</v>
      </c>
      <c r="B5" s="25">
        <f>All_Returned_Ballots_GenderAge!C6</f>
        <v>88</v>
      </c>
      <c r="C5" s="25">
        <f>All_Returned_Ballots_GenderAge!F6</f>
        <v>61</v>
      </c>
      <c r="D5" s="25">
        <f>All_Returned_Ballots_GenderAge!I6</f>
        <v>28347</v>
      </c>
      <c r="E5" s="25">
        <f>All_Returned_Ballots_GenderAge!L6</f>
        <v>186</v>
      </c>
      <c r="F5" s="25">
        <f>All_Returned_Ballots_GenderAge!O6</f>
        <v>711</v>
      </c>
      <c r="G5" s="25">
        <f>All_Returned_Ballots_GenderAge!R6</f>
        <v>10015</v>
      </c>
      <c r="H5" s="25">
        <f>All_Returned_Ballots_GenderAge!U6</f>
        <v>32538</v>
      </c>
      <c r="I5" s="25">
        <f>All_Returned_Ballots_GenderAge!X6</f>
        <v>56</v>
      </c>
      <c r="J5" s="25">
        <f t="shared" ref="J5:J11" si="2">SUM(B5:I5)</f>
        <v>72002</v>
      </c>
    </row>
    <row r="6" spans="1:10" x14ac:dyDescent="0.3">
      <c r="A6" s="7" t="s">
        <v>79</v>
      </c>
      <c r="B6" s="25">
        <f>All_Returned_Ballots_GenderAge!C7</f>
        <v>155</v>
      </c>
      <c r="C6" s="25">
        <f>All_Returned_Ballots_GenderAge!F7</f>
        <v>66</v>
      </c>
      <c r="D6" s="25">
        <f>All_Returned_Ballots_GenderAge!I7</f>
        <v>64327</v>
      </c>
      <c r="E6" s="25">
        <f>All_Returned_Ballots_GenderAge!L7</f>
        <v>386</v>
      </c>
      <c r="F6" s="25">
        <f>All_Returned_Ballots_GenderAge!O7</f>
        <v>1586</v>
      </c>
      <c r="G6" s="25">
        <f>All_Returned_Ballots_GenderAge!R7</f>
        <v>19699</v>
      </c>
      <c r="H6" s="25">
        <f>All_Returned_Ballots_GenderAge!U7</f>
        <v>58371</v>
      </c>
      <c r="I6" s="25">
        <f>All_Returned_Ballots_GenderAge!X7</f>
        <v>71</v>
      </c>
      <c r="J6" s="25">
        <f t="shared" si="2"/>
        <v>144661</v>
      </c>
    </row>
    <row r="7" spans="1:10" x14ac:dyDescent="0.3">
      <c r="A7" s="7" t="s">
        <v>80</v>
      </c>
      <c r="B7" s="25">
        <f>All_Returned_Ballots_GenderAge!C8</f>
        <v>223</v>
      </c>
      <c r="C7" s="25">
        <f>All_Returned_Ballots_GenderAge!F8</f>
        <v>70</v>
      </c>
      <c r="D7" s="25">
        <f>All_Returned_Ballots_GenderAge!I8</f>
        <v>66485</v>
      </c>
      <c r="E7" s="25">
        <f>All_Returned_Ballots_GenderAge!L8</f>
        <v>327</v>
      </c>
      <c r="F7" s="25">
        <f>All_Returned_Ballots_GenderAge!O8</f>
        <v>1366</v>
      </c>
      <c r="G7" s="25">
        <f>All_Returned_Ballots_GenderAge!R8</f>
        <v>28271</v>
      </c>
      <c r="H7" s="25">
        <f>All_Returned_Ballots_GenderAge!U8</f>
        <v>61627</v>
      </c>
      <c r="I7" s="25">
        <f>All_Returned_Ballots_GenderAge!X8</f>
        <v>84</v>
      </c>
      <c r="J7" s="25">
        <f t="shared" si="2"/>
        <v>158453</v>
      </c>
    </row>
    <row r="8" spans="1:10" x14ac:dyDescent="0.3">
      <c r="A8" s="7" t="s">
        <v>81</v>
      </c>
      <c r="B8" s="25">
        <f>All_Returned_Ballots_GenderAge!C9</f>
        <v>200</v>
      </c>
      <c r="C8" s="25">
        <f>All_Returned_Ballots_GenderAge!F9</f>
        <v>57</v>
      </c>
      <c r="D8" s="25">
        <f>All_Returned_Ballots_GenderAge!I9</f>
        <v>64174</v>
      </c>
      <c r="E8" s="25">
        <f>All_Returned_Ballots_GenderAge!L9</f>
        <v>230</v>
      </c>
      <c r="F8" s="25">
        <f>All_Returned_Ballots_GenderAge!O9</f>
        <v>793</v>
      </c>
      <c r="G8" s="25">
        <f>All_Returned_Ballots_GenderAge!R9</f>
        <v>41156</v>
      </c>
      <c r="H8" s="25">
        <f>All_Returned_Ballots_GenderAge!U9</f>
        <v>55432</v>
      </c>
      <c r="I8" s="25">
        <f>All_Returned_Ballots_GenderAge!X9</f>
        <v>65</v>
      </c>
      <c r="J8" s="25">
        <f t="shared" si="2"/>
        <v>162107</v>
      </c>
    </row>
    <row r="9" spans="1:10" x14ac:dyDescent="0.3">
      <c r="A9" s="7" t="s">
        <v>82</v>
      </c>
      <c r="B9" s="25">
        <f>All_Returned_Ballots_GenderAge!C10</f>
        <v>254</v>
      </c>
      <c r="C9" s="25">
        <f>All_Returned_Ballots_GenderAge!F10</f>
        <v>95</v>
      </c>
      <c r="D9" s="25">
        <f>All_Returned_Ballots_GenderAge!I10</f>
        <v>79999</v>
      </c>
      <c r="E9" s="25">
        <f>All_Returned_Ballots_GenderAge!L10</f>
        <v>195</v>
      </c>
      <c r="F9" s="25">
        <f>All_Returned_Ballots_GenderAge!O10</f>
        <v>712</v>
      </c>
      <c r="G9" s="25">
        <f>All_Returned_Ballots_GenderAge!R10</f>
        <v>64222</v>
      </c>
      <c r="H9" s="25">
        <f>All_Returned_Ballots_GenderAge!U10</f>
        <v>63704</v>
      </c>
      <c r="I9" s="25">
        <f>All_Returned_Ballots_GenderAge!X10</f>
        <v>71</v>
      </c>
      <c r="J9" s="25">
        <f t="shared" si="2"/>
        <v>209252</v>
      </c>
    </row>
    <row r="10" spans="1:10" x14ac:dyDescent="0.3">
      <c r="A10" s="7" t="s">
        <v>83</v>
      </c>
      <c r="B10" s="25">
        <f>All_Returned_Ballots_GenderAge!C11</f>
        <v>179</v>
      </c>
      <c r="C10" s="25">
        <f>All_Returned_Ballots_GenderAge!F11</f>
        <v>55</v>
      </c>
      <c r="D10" s="25">
        <f>All_Returned_Ballots_GenderAge!I11</f>
        <v>82839</v>
      </c>
      <c r="E10" s="25">
        <f>All_Returned_Ballots_GenderAge!L11</f>
        <v>131</v>
      </c>
      <c r="F10" s="25">
        <f>All_Returned_Ballots_GenderAge!O11</f>
        <v>366</v>
      </c>
      <c r="G10" s="25">
        <f>All_Returned_Ballots_GenderAge!R11</f>
        <v>59997</v>
      </c>
      <c r="H10" s="25">
        <f>All_Returned_Ballots_GenderAge!U11</f>
        <v>56018</v>
      </c>
      <c r="I10" s="25">
        <f>All_Returned_Ballots_GenderAge!X11</f>
        <v>32</v>
      </c>
      <c r="J10" s="25">
        <f t="shared" si="2"/>
        <v>199617</v>
      </c>
    </row>
    <row r="11" spans="1:10" ht="15" thickBot="1" x14ac:dyDescent="0.35">
      <c r="A11" s="7" t="s">
        <v>84</v>
      </c>
      <c r="B11" s="25">
        <f>All_Returned_Ballots_GenderAge!C12</f>
        <v>94</v>
      </c>
      <c r="C11" s="25">
        <f>All_Returned_Ballots_GenderAge!F12</f>
        <v>35</v>
      </c>
      <c r="D11" s="25">
        <f>All_Returned_Ballots_GenderAge!I12</f>
        <v>48247</v>
      </c>
      <c r="E11" s="25">
        <f>All_Returned_Ballots_GenderAge!L12</f>
        <v>35</v>
      </c>
      <c r="F11" s="25">
        <f>All_Returned_Ballots_GenderAge!O12</f>
        <v>147</v>
      </c>
      <c r="G11" s="25">
        <f>All_Returned_Ballots_GenderAge!R12</f>
        <v>49737</v>
      </c>
      <c r="H11" s="25">
        <f>All_Returned_Ballots_GenderAge!U12</f>
        <v>28254</v>
      </c>
      <c r="I11" s="25">
        <f>All_Returned_Ballots_GenderAge!X12</f>
        <v>12</v>
      </c>
      <c r="J11" s="25">
        <f t="shared" si="2"/>
        <v>126561</v>
      </c>
    </row>
    <row r="12" spans="1:10" ht="15.6" thickTop="1" thickBot="1" x14ac:dyDescent="0.35">
      <c r="A12" s="13" t="s">
        <v>85</v>
      </c>
      <c r="B12" s="110">
        <f>SUM(B13:B20)</f>
        <v>2259</v>
      </c>
      <c r="C12" s="110">
        <f t="shared" ref="C12:I12" si="3">SUM(C13:C20)</f>
        <v>417</v>
      </c>
      <c r="D12" s="110">
        <f>SUM(D13:D20)</f>
        <v>295207</v>
      </c>
      <c r="E12" s="110">
        <f>SUM(E13:E20)</f>
        <v>1819</v>
      </c>
      <c r="F12" s="110">
        <f>SUM(F13:F20)</f>
        <v>10304</v>
      </c>
      <c r="G12" s="110">
        <f>SUM(G13:G20)</f>
        <v>288674</v>
      </c>
      <c r="H12" s="110">
        <f t="shared" si="3"/>
        <v>379703</v>
      </c>
      <c r="I12" s="110">
        <f t="shared" si="3"/>
        <v>383</v>
      </c>
      <c r="J12" s="110">
        <f>SUM(B12:I12)</f>
        <v>978766</v>
      </c>
    </row>
    <row r="13" spans="1:10" ht="15" thickTop="1" x14ac:dyDescent="0.3">
      <c r="A13" s="7" t="s">
        <v>77</v>
      </c>
      <c r="B13" s="26">
        <f>All_Returned_Ballots_GenderAge!C14</f>
        <v>1</v>
      </c>
      <c r="C13" s="26">
        <f>All_Returned_Ballots_GenderAge!F14</f>
        <v>0</v>
      </c>
      <c r="D13" s="26">
        <f>All_Returned_Ballots_GenderAge!I14</f>
        <v>62</v>
      </c>
      <c r="E13" s="26">
        <f>All_Returned_Ballots_GenderAge!L14</f>
        <v>0</v>
      </c>
      <c r="F13" s="26">
        <f>All_Returned_Ballots_GenderAge!O14</f>
        <v>3</v>
      </c>
      <c r="G13" s="26">
        <f>All_Returned_Ballots_GenderAge!R14</f>
        <v>53</v>
      </c>
      <c r="H13" s="26">
        <f>All_Returned_Ballots_GenderAge!U14</f>
        <v>165</v>
      </c>
      <c r="I13" s="26">
        <f>All_Returned_Ballots_GenderAge!X14</f>
        <v>0</v>
      </c>
      <c r="J13" s="26">
        <f>SUM(B13:I13)</f>
        <v>284</v>
      </c>
    </row>
    <row r="14" spans="1:10" x14ac:dyDescent="0.3">
      <c r="A14" s="7" t="s">
        <v>78</v>
      </c>
      <c r="B14" s="26">
        <f>All_Returned_Ballots_GenderAge!C15</f>
        <v>164</v>
      </c>
      <c r="C14" s="26">
        <f>All_Returned_Ballots_GenderAge!F15</f>
        <v>45</v>
      </c>
      <c r="D14" s="26">
        <f>All_Returned_Ballots_GenderAge!I15</f>
        <v>18117</v>
      </c>
      <c r="E14" s="26">
        <f>All_Returned_Ballots_GenderAge!L15</f>
        <v>168</v>
      </c>
      <c r="F14" s="26">
        <f>All_Returned_Ballots_GenderAge!O15</f>
        <v>984</v>
      </c>
      <c r="G14" s="26">
        <f>All_Returned_Ballots_GenderAge!R15</f>
        <v>13390</v>
      </c>
      <c r="H14" s="26">
        <f>All_Returned_Ballots_GenderAge!U15</f>
        <v>31170</v>
      </c>
      <c r="I14" s="26">
        <f>All_Returned_Ballots_GenderAge!X15</f>
        <v>41</v>
      </c>
      <c r="J14" s="26">
        <f t="shared" ref="J14:J20" si="4">SUM(B14:I14)</f>
        <v>64079</v>
      </c>
    </row>
    <row r="15" spans="1:10" x14ac:dyDescent="0.3">
      <c r="A15" s="7" t="s">
        <v>79</v>
      </c>
      <c r="B15" s="26">
        <f>All_Returned_Ballots_GenderAge!C16</f>
        <v>412</v>
      </c>
      <c r="C15" s="26">
        <f>All_Returned_Ballots_GenderAge!F16</f>
        <v>60</v>
      </c>
      <c r="D15" s="26">
        <f>All_Returned_Ballots_GenderAge!I16</f>
        <v>45843</v>
      </c>
      <c r="E15" s="26">
        <f>All_Returned_Ballots_GenderAge!L16</f>
        <v>405</v>
      </c>
      <c r="F15" s="26">
        <f>All_Returned_Ballots_GenderAge!O16</f>
        <v>2825</v>
      </c>
      <c r="G15" s="26">
        <f>All_Returned_Ballots_GenderAge!R16</f>
        <v>22150</v>
      </c>
      <c r="H15" s="26">
        <f>All_Returned_Ballots_GenderAge!U16</f>
        <v>62337</v>
      </c>
      <c r="I15" s="26">
        <f>All_Returned_Ballots_GenderAge!X16</f>
        <v>87</v>
      </c>
      <c r="J15" s="26">
        <f t="shared" si="4"/>
        <v>134119</v>
      </c>
    </row>
    <row r="16" spans="1:10" x14ac:dyDescent="0.3">
      <c r="A16" s="7" t="s">
        <v>80</v>
      </c>
      <c r="B16" s="26">
        <f>All_Returned_Ballots_GenderAge!C17</f>
        <v>474</v>
      </c>
      <c r="C16" s="26">
        <f>All_Returned_Ballots_GenderAge!F17</f>
        <v>69</v>
      </c>
      <c r="D16" s="26">
        <f>All_Returned_Ballots_GenderAge!I17</f>
        <v>46944</v>
      </c>
      <c r="E16" s="26">
        <f>All_Returned_Ballots_GenderAge!L17</f>
        <v>407</v>
      </c>
      <c r="F16" s="26">
        <f>All_Returned_Ballots_GenderAge!O17</f>
        <v>2684</v>
      </c>
      <c r="G16" s="26">
        <f>All_Returned_Ballots_GenderAge!R17</f>
        <v>31675</v>
      </c>
      <c r="H16" s="26">
        <f>All_Returned_Ballots_GenderAge!U17</f>
        <v>68867</v>
      </c>
      <c r="I16" s="26">
        <f>All_Returned_Ballots_GenderAge!X17</f>
        <v>78</v>
      </c>
      <c r="J16" s="26">
        <f t="shared" si="4"/>
        <v>151198</v>
      </c>
    </row>
    <row r="17" spans="1:10" x14ac:dyDescent="0.3">
      <c r="A17" s="7" t="s">
        <v>81</v>
      </c>
      <c r="B17" s="26">
        <f>All_Returned_Ballots_GenderAge!C18</f>
        <v>430</v>
      </c>
      <c r="C17" s="26">
        <f>All_Returned_Ballots_GenderAge!F18</f>
        <v>77</v>
      </c>
      <c r="D17" s="26">
        <f>All_Returned_Ballots_GenderAge!I18</f>
        <v>45286</v>
      </c>
      <c r="E17" s="26">
        <f>All_Returned_Ballots_GenderAge!L18</f>
        <v>346</v>
      </c>
      <c r="F17" s="26">
        <f>All_Returned_Ballots_GenderAge!O18</f>
        <v>1759</v>
      </c>
      <c r="G17" s="26">
        <f>All_Returned_Ballots_GenderAge!R18</f>
        <v>45849</v>
      </c>
      <c r="H17" s="26">
        <f>All_Returned_Ballots_GenderAge!U18</f>
        <v>63064</v>
      </c>
      <c r="I17" s="26">
        <f>All_Returned_Ballots_GenderAge!X18</f>
        <v>64</v>
      </c>
      <c r="J17" s="26">
        <f t="shared" si="4"/>
        <v>156875</v>
      </c>
    </row>
    <row r="18" spans="1:10" x14ac:dyDescent="0.3">
      <c r="A18" s="7" t="s">
        <v>82</v>
      </c>
      <c r="B18" s="26">
        <f>All_Returned_Ballots_GenderAge!C19</f>
        <v>437</v>
      </c>
      <c r="C18" s="26">
        <f>All_Returned_Ballots_GenderAge!F19</f>
        <v>75</v>
      </c>
      <c r="D18" s="26">
        <f>All_Returned_Ballots_GenderAge!I19</f>
        <v>52248</v>
      </c>
      <c r="E18" s="26">
        <f>All_Returned_Ballots_GenderAge!L19</f>
        <v>267</v>
      </c>
      <c r="F18" s="26">
        <f>All_Returned_Ballots_GenderAge!O19</f>
        <v>1145</v>
      </c>
      <c r="G18" s="26">
        <f>All_Returned_Ballots_GenderAge!R19</f>
        <v>69172</v>
      </c>
      <c r="H18" s="26">
        <f>All_Returned_Ballots_GenderAge!U19</f>
        <v>65395</v>
      </c>
      <c r="I18" s="26">
        <f>All_Returned_Ballots_GenderAge!X19</f>
        <v>57</v>
      </c>
      <c r="J18" s="26">
        <f t="shared" si="4"/>
        <v>188796</v>
      </c>
    </row>
    <row r="19" spans="1:10" x14ac:dyDescent="0.3">
      <c r="A19" s="7" t="s">
        <v>83</v>
      </c>
      <c r="B19" s="26">
        <f>All_Returned_Ballots_GenderAge!C20</f>
        <v>246</v>
      </c>
      <c r="C19" s="26">
        <f>All_Returned_Ballots_GenderAge!F20</f>
        <v>60</v>
      </c>
      <c r="D19" s="26">
        <f>All_Returned_Ballots_GenderAge!I20</f>
        <v>55869</v>
      </c>
      <c r="E19" s="26">
        <f>All_Returned_Ballots_GenderAge!L20</f>
        <v>183</v>
      </c>
      <c r="F19" s="26">
        <f>All_Returned_Ballots_GenderAge!O20</f>
        <v>709</v>
      </c>
      <c r="G19" s="26">
        <f>All_Returned_Ballots_GenderAge!R20</f>
        <v>61703</v>
      </c>
      <c r="H19" s="26">
        <f>All_Returned_Ballots_GenderAge!U20</f>
        <v>61160</v>
      </c>
      <c r="I19" s="26">
        <f>All_Returned_Ballots_GenderAge!X20</f>
        <v>35</v>
      </c>
      <c r="J19" s="26">
        <f t="shared" si="4"/>
        <v>179965</v>
      </c>
    </row>
    <row r="20" spans="1:10" ht="15" thickBot="1" x14ac:dyDescent="0.35">
      <c r="A20" s="7" t="s">
        <v>84</v>
      </c>
      <c r="B20" s="26">
        <f>All_Returned_Ballots_GenderAge!C21</f>
        <v>95</v>
      </c>
      <c r="C20" s="26">
        <f>All_Returned_Ballots_GenderAge!F21</f>
        <v>31</v>
      </c>
      <c r="D20" s="26">
        <f>All_Returned_Ballots_GenderAge!I21</f>
        <v>30838</v>
      </c>
      <c r="E20" s="26">
        <f>All_Returned_Ballots_GenderAge!L21</f>
        <v>43</v>
      </c>
      <c r="F20" s="26">
        <f>All_Returned_Ballots_GenderAge!O21</f>
        <v>195</v>
      </c>
      <c r="G20" s="26">
        <f>All_Returned_Ballots_GenderAge!R21</f>
        <v>44682</v>
      </c>
      <c r="H20" s="26">
        <f>All_Returned_Ballots_GenderAge!U21</f>
        <v>27545</v>
      </c>
      <c r="I20" s="26">
        <f>All_Returned_Ballots_GenderAge!X21</f>
        <v>21</v>
      </c>
      <c r="J20" s="26">
        <f t="shared" si="4"/>
        <v>103450</v>
      </c>
    </row>
    <row r="21" spans="1:10" ht="15.6" thickTop="1" thickBot="1" x14ac:dyDescent="0.35">
      <c r="A21" s="13" t="s">
        <v>86</v>
      </c>
      <c r="B21" s="110">
        <f>SUM(B22:B29)</f>
        <v>67</v>
      </c>
      <c r="C21" s="110">
        <f t="shared" ref="C21:I21" si="5">SUM(C22:C29)</f>
        <v>29</v>
      </c>
      <c r="D21" s="110">
        <f t="shared" si="5"/>
        <v>9405</v>
      </c>
      <c r="E21" s="110">
        <f>SUM(E22:E29)</f>
        <v>86</v>
      </c>
      <c r="F21" s="110">
        <f>SUM(F22:F29)</f>
        <v>213</v>
      </c>
      <c r="G21" s="110">
        <f>SUM(G22:G29)</f>
        <v>3440</v>
      </c>
      <c r="H21" s="110">
        <f t="shared" si="5"/>
        <v>12302</v>
      </c>
      <c r="I21" s="110">
        <f t="shared" si="5"/>
        <v>31</v>
      </c>
      <c r="J21" s="110">
        <f>SUM(B21:I21)</f>
        <v>25573</v>
      </c>
    </row>
    <row r="22" spans="1:10" ht="15" thickTop="1" x14ac:dyDescent="0.3">
      <c r="A22" s="7" t="s">
        <v>77</v>
      </c>
      <c r="B22" s="26">
        <f>All_Returned_Ballots_GenderAge!C23</f>
        <v>0</v>
      </c>
      <c r="C22" s="26">
        <f>All_Returned_Ballots_GenderAge!F23</f>
        <v>0</v>
      </c>
      <c r="D22" s="26">
        <f>All_Returned_Ballots_GenderAge!I23</f>
        <v>9</v>
      </c>
      <c r="E22" s="26">
        <f>All_Returned_Ballots_GenderAge!L23</f>
        <v>0</v>
      </c>
      <c r="F22" s="26">
        <f>All_Returned_Ballots_GenderAge!O23</f>
        <v>1</v>
      </c>
      <c r="G22" s="26">
        <f>All_Returned_Ballots_GenderAge!R23</f>
        <v>3</v>
      </c>
      <c r="H22" s="26">
        <f>All_Returned_Ballots_GenderAge!U23</f>
        <v>19</v>
      </c>
      <c r="I22" s="26">
        <f>All_Returned_Ballots_GenderAge!X23</f>
        <v>0</v>
      </c>
      <c r="J22" s="26">
        <f>SUM(B22:I22)</f>
        <v>32</v>
      </c>
    </row>
    <row r="23" spans="1:10" x14ac:dyDescent="0.3">
      <c r="A23" s="7" t="s">
        <v>78</v>
      </c>
      <c r="B23" s="26">
        <f>All_Returned_Ballots_GenderAge!C24</f>
        <v>14</v>
      </c>
      <c r="C23" s="26">
        <f>All_Returned_Ballots_GenderAge!F24</f>
        <v>7</v>
      </c>
      <c r="D23" s="26">
        <f>All_Returned_Ballots_GenderAge!I24</f>
        <v>2242</v>
      </c>
      <c r="E23" s="26">
        <f>All_Returned_Ballots_GenderAge!L24</f>
        <v>32</v>
      </c>
      <c r="F23" s="26">
        <f>All_Returned_Ballots_GenderAge!O24</f>
        <v>68</v>
      </c>
      <c r="G23" s="26">
        <f>All_Returned_Ballots_GenderAge!R24</f>
        <v>783</v>
      </c>
      <c r="H23" s="26">
        <f>All_Returned_Ballots_GenderAge!U24</f>
        <v>3441</v>
      </c>
      <c r="I23" s="26">
        <f>All_Returned_Ballots_GenderAge!X24</f>
        <v>6</v>
      </c>
      <c r="J23" s="26">
        <f t="shared" ref="J23:J29" si="6">SUM(B23:I23)</f>
        <v>6593</v>
      </c>
    </row>
    <row r="24" spans="1:10" x14ac:dyDescent="0.3">
      <c r="A24" s="7" t="s">
        <v>79</v>
      </c>
      <c r="B24" s="26">
        <f>All_Returned_Ballots_GenderAge!C25</f>
        <v>16</v>
      </c>
      <c r="C24" s="26">
        <f>All_Returned_Ballots_GenderAge!F25</f>
        <v>4</v>
      </c>
      <c r="D24" s="26">
        <f>All_Returned_Ballots_GenderAge!I25</f>
        <v>2523</v>
      </c>
      <c r="E24" s="26">
        <f>All_Returned_Ballots_GenderAge!L25</f>
        <v>24</v>
      </c>
      <c r="F24" s="26">
        <f>All_Returned_Ballots_GenderAge!O25</f>
        <v>59</v>
      </c>
      <c r="G24" s="26">
        <f>All_Returned_Ballots_GenderAge!R25</f>
        <v>377</v>
      </c>
      <c r="H24" s="26">
        <f>All_Returned_Ballots_GenderAge!U25</f>
        <v>2758</v>
      </c>
      <c r="I24" s="26">
        <f>All_Returned_Ballots_GenderAge!X25</f>
        <v>4</v>
      </c>
      <c r="J24" s="26">
        <f t="shared" si="6"/>
        <v>5765</v>
      </c>
    </row>
    <row r="25" spans="1:10" x14ac:dyDescent="0.3">
      <c r="A25" s="7" t="s">
        <v>80</v>
      </c>
      <c r="B25" s="26">
        <f>All_Returned_Ballots_GenderAge!C26</f>
        <v>10</v>
      </c>
      <c r="C25" s="26">
        <f>All_Returned_Ballots_GenderAge!F26</f>
        <v>3</v>
      </c>
      <c r="D25" s="26">
        <f>All_Returned_Ballots_GenderAge!I26</f>
        <v>1332</v>
      </c>
      <c r="E25" s="26">
        <f>All_Returned_Ballots_GenderAge!L26</f>
        <v>10</v>
      </c>
      <c r="F25" s="26">
        <f>All_Returned_Ballots_GenderAge!O26</f>
        <v>33</v>
      </c>
      <c r="G25" s="26">
        <f>All_Returned_Ballots_GenderAge!R26</f>
        <v>367</v>
      </c>
      <c r="H25" s="26">
        <f>All_Returned_Ballots_GenderAge!U26</f>
        <v>1952</v>
      </c>
      <c r="I25" s="26">
        <f>All_Returned_Ballots_GenderAge!X26</f>
        <v>4</v>
      </c>
      <c r="J25" s="26">
        <f t="shared" si="6"/>
        <v>3711</v>
      </c>
    </row>
    <row r="26" spans="1:10" x14ac:dyDescent="0.3">
      <c r="A26" s="7" t="s">
        <v>81</v>
      </c>
      <c r="B26" s="26">
        <f>All_Returned_Ballots_GenderAge!C27</f>
        <v>12</v>
      </c>
      <c r="C26" s="26">
        <f>All_Returned_Ballots_GenderAge!F27</f>
        <v>1</v>
      </c>
      <c r="D26" s="26">
        <f>All_Returned_Ballots_GenderAge!I27</f>
        <v>820</v>
      </c>
      <c r="E26" s="26">
        <f>All_Returned_Ballots_GenderAge!L27</f>
        <v>5</v>
      </c>
      <c r="F26" s="26">
        <f>All_Returned_Ballots_GenderAge!O27</f>
        <v>14</v>
      </c>
      <c r="G26" s="26">
        <f>All_Returned_Ballots_GenderAge!R27</f>
        <v>405</v>
      </c>
      <c r="H26" s="26">
        <f>All_Returned_Ballots_GenderAge!U27</f>
        <v>1291</v>
      </c>
      <c r="I26" s="26">
        <f>All_Returned_Ballots_GenderAge!X27</f>
        <v>5</v>
      </c>
      <c r="J26" s="26">
        <f t="shared" si="6"/>
        <v>2553</v>
      </c>
    </row>
    <row r="27" spans="1:10" x14ac:dyDescent="0.3">
      <c r="A27" s="7" t="s">
        <v>82</v>
      </c>
      <c r="B27" s="26">
        <f>All_Returned_Ballots_GenderAge!C28</f>
        <v>7</v>
      </c>
      <c r="C27" s="26">
        <f>All_Returned_Ballots_GenderAge!F28</f>
        <v>5</v>
      </c>
      <c r="D27" s="26">
        <f>All_Returned_Ballots_GenderAge!I28</f>
        <v>926</v>
      </c>
      <c r="E27" s="26">
        <f>All_Returned_Ballots_GenderAge!L28</f>
        <v>12</v>
      </c>
      <c r="F27" s="26">
        <f>All_Returned_Ballots_GenderAge!O28</f>
        <v>21</v>
      </c>
      <c r="G27" s="26">
        <f>All_Returned_Ballots_GenderAge!R28</f>
        <v>567</v>
      </c>
      <c r="H27" s="26">
        <f>All_Returned_Ballots_GenderAge!U28</f>
        <v>1224</v>
      </c>
      <c r="I27" s="26">
        <f>All_Returned_Ballots_GenderAge!X28</f>
        <v>4</v>
      </c>
      <c r="J27" s="26">
        <f t="shared" si="6"/>
        <v>2766</v>
      </c>
    </row>
    <row r="28" spans="1:10" x14ac:dyDescent="0.3">
      <c r="A28" s="7" t="s">
        <v>83</v>
      </c>
      <c r="B28" s="26">
        <f>All_Returned_Ballots_GenderAge!C29</f>
        <v>7</v>
      </c>
      <c r="C28" s="26">
        <f>All_Returned_Ballots_GenderAge!F29</f>
        <v>6</v>
      </c>
      <c r="D28" s="26">
        <f>All_Returned_Ballots_GenderAge!I29</f>
        <v>952</v>
      </c>
      <c r="E28" s="26">
        <f>All_Returned_Ballots_GenderAge!L29</f>
        <v>2</v>
      </c>
      <c r="F28" s="26">
        <f>All_Returned_Ballots_GenderAge!O29</f>
        <v>12</v>
      </c>
      <c r="G28" s="26">
        <f>All_Returned_Ballots_GenderAge!R29</f>
        <v>523</v>
      </c>
      <c r="H28" s="26">
        <f>All_Returned_Ballots_GenderAge!U29</f>
        <v>1033</v>
      </c>
      <c r="I28" s="26">
        <f>All_Returned_Ballots_GenderAge!X29</f>
        <v>4</v>
      </c>
      <c r="J28" s="26">
        <f t="shared" si="6"/>
        <v>2539</v>
      </c>
    </row>
    <row r="29" spans="1:10" ht="15" thickBot="1" x14ac:dyDescent="0.35">
      <c r="A29" s="10" t="s">
        <v>84</v>
      </c>
      <c r="B29" s="26">
        <f>All_Returned_Ballots_GenderAge!C30</f>
        <v>1</v>
      </c>
      <c r="C29" s="26">
        <f>All_Returned_Ballots_GenderAge!F30</f>
        <v>3</v>
      </c>
      <c r="D29" s="26">
        <f>All_Returned_Ballots_GenderAge!I30</f>
        <v>601</v>
      </c>
      <c r="E29" s="26">
        <f>All_Returned_Ballots_GenderAge!L30</f>
        <v>1</v>
      </c>
      <c r="F29" s="26">
        <f>All_Returned_Ballots_GenderAge!O30</f>
        <v>5</v>
      </c>
      <c r="G29" s="26">
        <f>All_Returned_Ballots_GenderAge!R30</f>
        <v>415</v>
      </c>
      <c r="H29" s="26">
        <f>All_Returned_Ballots_GenderAge!U30</f>
        <v>584</v>
      </c>
      <c r="I29" s="26">
        <f>All_Returned_Ballots_GenderAge!X30</f>
        <v>4</v>
      </c>
      <c r="J29" s="26">
        <f t="shared" si="6"/>
        <v>1614</v>
      </c>
    </row>
    <row r="30" spans="1:10" ht="15" thickTop="1" x14ac:dyDescent="0.3">
      <c r="A30" s="11" t="s">
        <v>6</v>
      </c>
      <c r="B30" s="111">
        <f t="shared" ref="B30:I30" si="7">SUM(B21,B12,B3)</f>
        <v>3519</v>
      </c>
      <c r="C30" s="111">
        <f t="shared" si="7"/>
        <v>885</v>
      </c>
      <c r="D30" s="111">
        <f t="shared" si="7"/>
        <v>739124</v>
      </c>
      <c r="E30" s="111">
        <f t="shared" si="7"/>
        <v>3395</v>
      </c>
      <c r="F30" s="111">
        <f t="shared" si="7"/>
        <v>16201</v>
      </c>
      <c r="G30" s="111">
        <f t="shared" si="7"/>
        <v>565243</v>
      </c>
      <c r="H30" s="111">
        <f t="shared" si="7"/>
        <v>748128</v>
      </c>
      <c r="I30" s="111">
        <f t="shared" si="7"/>
        <v>805</v>
      </c>
      <c r="J30" s="111">
        <f>SUM(J21,J12,J3)</f>
        <v>2077300</v>
      </c>
    </row>
  </sheetData>
  <mergeCells count="1">
    <mergeCell ref="B1:I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109375" defaultRowHeight="14.4" x14ac:dyDescent="0.3"/>
  <cols>
    <col min="1" max="1" width="18.109375" style="1" bestFit="1" customWidth="1"/>
    <col min="2" max="10" width="11.33203125" style="1" customWidth="1"/>
    <col min="11" max="16384" width="14.109375" style="1"/>
  </cols>
  <sheetData>
    <row r="1" spans="1:10" x14ac:dyDescent="0.3">
      <c r="A1" s="31"/>
      <c r="B1" s="128" t="s">
        <v>105</v>
      </c>
      <c r="C1" s="128"/>
      <c r="D1" s="128"/>
      <c r="E1" s="128"/>
      <c r="F1" s="128"/>
      <c r="G1" s="128"/>
      <c r="H1" s="128"/>
      <c r="I1" s="128"/>
      <c r="J1" s="31"/>
    </row>
    <row r="2" spans="1:10" x14ac:dyDescent="0.3">
      <c r="A2" s="32" t="s">
        <v>103</v>
      </c>
      <c r="B2" s="28" t="s">
        <v>93</v>
      </c>
      <c r="C2" s="27" t="s">
        <v>94</v>
      </c>
      <c r="D2" s="27" t="s">
        <v>0</v>
      </c>
      <c r="E2" s="27" t="s">
        <v>95</v>
      </c>
      <c r="F2" s="27" t="s">
        <v>1</v>
      </c>
      <c r="G2" s="27" t="s">
        <v>2</v>
      </c>
      <c r="H2" s="27" t="s">
        <v>91</v>
      </c>
      <c r="I2" s="30" t="s">
        <v>96</v>
      </c>
      <c r="J2" s="33" t="s">
        <v>6</v>
      </c>
    </row>
    <row r="3" spans="1:10" x14ac:dyDescent="0.3">
      <c r="A3" s="85" t="s">
        <v>76</v>
      </c>
      <c r="B3" s="112">
        <f t="shared" ref="B3:G3" si="0">SUM(B4:B11)</f>
        <v>53</v>
      </c>
      <c r="C3" s="112">
        <f t="shared" si="0"/>
        <v>13</v>
      </c>
      <c r="D3" s="112">
        <f t="shared" si="0"/>
        <v>5150</v>
      </c>
      <c r="E3" s="112">
        <f t="shared" si="0"/>
        <v>36</v>
      </c>
      <c r="F3" s="112">
        <f t="shared" si="0"/>
        <v>201</v>
      </c>
      <c r="G3" s="112">
        <f t="shared" si="0"/>
        <v>9578</v>
      </c>
      <c r="H3" s="112">
        <f t="shared" ref="H3:I3" si="1">SUM(H4:H11)</f>
        <v>6722</v>
      </c>
      <c r="I3" s="112">
        <f t="shared" si="1"/>
        <v>17</v>
      </c>
      <c r="J3" s="113">
        <f>SUM(B3:I3)</f>
        <v>21770</v>
      </c>
    </row>
    <row r="4" spans="1:10" x14ac:dyDescent="0.3">
      <c r="A4" s="12" t="s">
        <v>77</v>
      </c>
      <c r="B4" s="25">
        <f>All_Returned_Ballots_GenderAge!B5</f>
        <v>0</v>
      </c>
      <c r="C4" s="25">
        <f>All_Returned_Ballots_GenderAge!E5</f>
        <v>0</v>
      </c>
      <c r="D4" s="25">
        <f>All_Returned_Ballots_GenderAge!H5</f>
        <v>1</v>
      </c>
      <c r="E4" s="25">
        <f>All_Returned_Ballots_GenderAge!K5</f>
        <v>0</v>
      </c>
      <c r="F4" s="25">
        <f>All_Returned_Ballots_GenderAge!N5</f>
        <v>0</v>
      </c>
      <c r="G4" s="25">
        <f>All_Returned_Ballots_GenderAge!Q5</f>
        <v>3</v>
      </c>
      <c r="H4" s="25">
        <f>All_Returned_Ballots_GenderAge!T5</f>
        <v>1</v>
      </c>
      <c r="I4" s="25">
        <f>All_Returned_Ballots_GenderAge!W5</f>
        <v>0</v>
      </c>
      <c r="J4" s="25">
        <f>SUM(B4:I4)</f>
        <v>5</v>
      </c>
    </row>
    <row r="5" spans="1:10" x14ac:dyDescent="0.3">
      <c r="A5" s="7" t="s">
        <v>78</v>
      </c>
      <c r="B5" s="25">
        <f>All_Returned_Ballots_GenderAge!B6</f>
        <v>8</v>
      </c>
      <c r="C5" s="25">
        <f>All_Returned_Ballots_GenderAge!E6</f>
        <v>3</v>
      </c>
      <c r="D5" s="25">
        <f>All_Returned_Ballots_GenderAge!H6</f>
        <v>840</v>
      </c>
      <c r="E5" s="25">
        <f>All_Returned_Ballots_GenderAge!K6</f>
        <v>11</v>
      </c>
      <c r="F5" s="25">
        <f>All_Returned_Ballots_GenderAge!N6</f>
        <v>32</v>
      </c>
      <c r="G5" s="25">
        <f>All_Returned_Ballots_GenderAge!Q6</f>
        <v>540</v>
      </c>
      <c r="H5" s="25">
        <f>All_Returned_Ballots_GenderAge!T6</f>
        <v>748</v>
      </c>
      <c r="I5" s="25">
        <f>All_Returned_Ballots_GenderAge!W6</f>
        <v>6</v>
      </c>
      <c r="J5" s="25">
        <f t="shared" ref="J5:J11" si="2">SUM(B5:I5)</f>
        <v>2188</v>
      </c>
    </row>
    <row r="6" spans="1:10" x14ac:dyDescent="0.3">
      <c r="A6" s="7" t="s">
        <v>79</v>
      </c>
      <c r="B6" s="25">
        <f>All_Returned_Ballots_GenderAge!B7</f>
        <v>12</v>
      </c>
      <c r="C6" s="25">
        <f>All_Returned_Ballots_GenderAge!E7</f>
        <v>3</v>
      </c>
      <c r="D6" s="25">
        <f>All_Returned_Ballots_GenderAge!H7</f>
        <v>1096</v>
      </c>
      <c r="E6" s="25">
        <f>All_Returned_Ballots_GenderAge!K7</f>
        <v>9</v>
      </c>
      <c r="F6" s="25">
        <f>All_Returned_Ballots_GenderAge!N7</f>
        <v>67</v>
      </c>
      <c r="G6" s="25">
        <f>All_Returned_Ballots_GenderAge!Q7</f>
        <v>1357</v>
      </c>
      <c r="H6" s="25">
        <f>All_Returned_Ballots_GenderAge!T7</f>
        <v>1447</v>
      </c>
      <c r="I6" s="25">
        <f>All_Returned_Ballots_GenderAge!W7</f>
        <v>3</v>
      </c>
      <c r="J6" s="25">
        <f t="shared" si="2"/>
        <v>3994</v>
      </c>
    </row>
    <row r="7" spans="1:10" x14ac:dyDescent="0.3">
      <c r="A7" s="7" t="s">
        <v>80</v>
      </c>
      <c r="B7" s="25">
        <f>All_Returned_Ballots_GenderAge!B8</f>
        <v>11</v>
      </c>
      <c r="C7" s="25">
        <f>All_Returned_Ballots_GenderAge!E8</f>
        <v>1</v>
      </c>
      <c r="D7" s="25">
        <f>All_Returned_Ballots_GenderAge!H8</f>
        <v>943</v>
      </c>
      <c r="E7" s="25">
        <f>All_Returned_Ballots_GenderAge!K8</f>
        <v>5</v>
      </c>
      <c r="F7" s="25">
        <f>All_Returned_Ballots_GenderAge!N8</f>
        <v>37</v>
      </c>
      <c r="G7" s="25">
        <f>All_Returned_Ballots_GenderAge!Q8</f>
        <v>1571</v>
      </c>
      <c r="H7" s="25">
        <f>All_Returned_Ballots_GenderAge!T8</f>
        <v>1382</v>
      </c>
      <c r="I7" s="25">
        <f>All_Returned_Ballots_GenderAge!W8</f>
        <v>3</v>
      </c>
      <c r="J7" s="25">
        <f t="shared" si="2"/>
        <v>3953</v>
      </c>
    </row>
    <row r="8" spans="1:10" x14ac:dyDescent="0.3">
      <c r="A8" s="7" t="s">
        <v>81</v>
      </c>
      <c r="B8" s="25">
        <f>All_Returned_Ballots_GenderAge!B9</f>
        <v>10</v>
      </c>
      <c r="C8" s="25">
        <f>All_Returned_Ballots_GenderAge!E9</f>
        <v>2</v>
      </c>
      <c r="D8" s="25">
        <f>All_Returned_Ballots_GenderAge!H9</f>
        <v>799</v>
      </c>
      <c r="E8" s="25">
        <f>All_Returned_Ballots_GenderAge!K9</f>
        <v>4</v>
      </c>
      <c r="F8" s="25">
        <f>All_Returned_Ballots_GenderAge!N9</f>
        <v>35</v>
      </c>
      <c r="G8" s="25">
        <f>All_Returned_Ballots_GenderAge!Q9</f>
        <v>1862</v>
      </c>
      <c r="H8" s="25">
        <f>All_Returned_Ballots_GenderAge!T9</f>
        <v>1218</v>
      </c>
      <c r="I8" s="25">
        <f>All_Returned_Ballots_GenderAge!W9</f>
        <v>2</v>
      </c>
      <c r="J8" s="25">
        <f t="shared" si="2"/>
        <v>3932</v>
      </c>
    </row>
    <row r="9" spans="1:10" x14ac:dyDescent="0.3">
      <c r="A9" s="7" t="s">
        <v>82</v>
      </c>
      <c r="B9" s="25">
        <f>All_Returned_Ballots_GenderAge!B10</f>
        <v>5</v>
      </c>
      <c r="C9" s="25">
        <f>All_Returned_Ballots_GenderAge!E10</f>
        <v>2</v>
      </c>
      <c r="D9" s="25">
        <f>All_Returned_Ballots_GenderAge!H10</f>
        <v>799</v>
      </c>
      <c r="E9" s="25">
        <f>All_Returned_Ballots_GenderAge!K10</f>
        <v>5</v>
      </c>
      <c r="F9" s="25">
        <f>All_Returned_Ballots_GenderAge!N10</f>
        <v>22</v>
      </c>
      <c r="G9" s="25">
        <f>All_Returned_Ballots_GenderAge!Q10</f>
        <v>2295</v>
      </c>
      <c r="H9" s="25">
        <f>All_Returned_Ballots_GenderAge!T10</f>
        <v>1136</v>
      </c>
      <c r="I9" s="25">
        <f>All_Returned_Ballots_GenderAge!W10</f>
        <v>2</v>
      </c>
      <c r="J9" s="25">
        <f t="shared" si="2"/>
        <v>4266</v>
      </c>
    </row>
    <row r="10" spans="1:10" x14ac:dyDescent="0.3">
      <c r="A10" s="7" t="s">
        <v>83</v>
      </c>
      <c r="B10" s="25">
        <f>All_Returned_Ballots_GenderAge!B11</f>
        <v>6</v>
      </c>
      <c r="C10" s="25">
        <f>All_Returned_Ballots_GenderAge!E11</f>
        <v>1</v>
      </c>
      <c r="D10" s="25">
        <f>All_Returned_Ballots_GenderAge!H11</f>
        <v>525</v>
      </c>
      <c r="E10" s="25">
        <f>All_Returned_Ballots_GenderAge!K11</f>
        <v>2</v>
      </c>
      <c r="F10" s="25">
        <f>All_Returned_Ballots_GenderAge!N11</f>
        <v>6</v>
      </c>
      <c r="G10" s="25">
        <f>All_Returned_Ballots_GenderAge!Q11</f>
        <v>1515</v>
      </c>
      <c r="H10" s="25">
        <f>All_Returned_Ballots_GenderAge!T11</f>
        <v>634</v>
      </c>
      <c r="I10" s="25">
        <f>All_Returned_Ballots_GenderAge!W11</f>
        <v>1</v>
      </c>
      <c r="J10" s="25">
        <f t="shared" si="2"/>
        <v>2690</v>
      </c>
    </row>
    <row r="11" spans="1:10" ht="15" thickBot="1" x14ac:dyDescent="0.35">
      <c r="A11" s="7" t="s">
        <v>84</v>
      </c>
      <c r="B11" s="25">
        <f>All_Returned_Ballots_GenderAge!B12</f>
        <v>1</v>
      </c>
      <c r="C11" s="25">
        <f>All_Returned_Ballots_GenderAge!E12</f>
        <v>1</v>
      </c>
      <c r="D11" s="25">
        <f>All_Returned_Ballots_GenderAge!H12</f>
        <v>147</v>
      </c>
      <c r="E11" s="25">
        <f>All_Returned_Ballots_GenderAge!K12</f>
        <v>0</v>
      </c>
      <c r="F11" s="25">
        <f>All_Returned_Ballots_GenderAge!N12</f>
        <v>2</v>
      </c>
      <c r="G11" s="25">
        <f>All_Returned_Ballots_GenderAge!Q12</f>
        <v>435</v>
      </c>
      <c r="H11" s="25">
        <f>All_Returned_Ballots_GenderAge!T12</f>
        <v>156</v>
      </c>
      <c r="I11" s="25">
        <f>All_Returned_Ballots_GenderAge!W12</f>
        <v>0</v>
      </c>
      <c r="J11" s="25">
        <f t="shared" si="2"/>
        <v>742</v>
      </c>
    </row>
    <row r="12" spans="1:10" ht="15.6" thickTop="1" thickBot="1" x14ac:dyDescent="0.35">
      <c r="A12" s="13" t="s">
        <v>85</v>
      </c>
      <c r="B12" s="110">
        <f>SUM(B13:B20)</f>
        <v>148</v>
      </c>
      <c r="C12" s="110">
        <f t="shared" ref="C12:I12" si="3">SUM(C13:C20)</f>
        <v>15</v>
      </c>
      <c r="D12" s="110">
        <f>SUM(D13:D20)</f>
        <v>4008</v>
      </c>
      <c r="E12" s="110">
        <f>SUM(E13:E20)</f>
        <v>46</v>
      </c>
      <c r="F12" s="110">
        <f>SUM(F13:F20)</f>
        <v>422</v>
      </c>
      <c r="G12" s="110">
        <f>SUM(G13:G20)</f>
        <v>9962</v>
      </c>
      <c r="H12" s="110">
        <f t="shared" si="3"/>
        <v>8149</v>
      </c>
      <c r="I12" s="110">
        <f t="shared" si="3"/>
        <v>22</v>
      </c>
      <c r="J12" s="110">
        <f>SUM(B12:I12)</f>
        <v>22772</v>
      </c>
    </row>
    <row r="13" spans="1:10" ht="15" thickTop="1" x14ac:dyDescent="0.3">
      <c r="A13" s="7" t="s">
        <v>77</v>
      </c>
      <c r="B13" s="26">
        <f>All_Returned_Ballots_GenderAge!B14</f>
        <v>0</v>
      </c>
      <c r="C13" s="26">
        <f>All_Returned_Ballots_GenderAge!E14</f>
        <v>0</v>
      </c>
      <c r="D13" s="26">
        <f>All_Returned_Ballots_GenderAge!H14</f>
        <v>0</v>
      </c>
      <c r="E13" s="26">
        <f>All_Returned_Ballots_GenderAge!K14</f>
        <v>0</v>
      </c>
      <c r="F13" s="26">
        <f>All_Returned_Ballots_GenderAge!N14</f>
        <v>0</v>
      </c>
      <c r="G13" s="26">
        <f>All_Returned_Ballots_GenderAge!Q14</f>
        <v>1</v>
      </c>
      <c r="H13" s="26">
        <f>All_Returned_Ballots_GenderAge!T14</f>
        <v>2</v>
      </c>
      <c r="I13" s="26">
        <f>All_Returned_Ballots_GenderAge!W14</f>
        <v>0</v>
      </c>
      <c r="J13" s="26">
        <f>SUM(B13:I13)</f>
        <v>3</v>
      </c>
    </row>
    <row r="14" spans="1:10" x14ac:dyDescent="0.3">
      <c r="A14" s="7" t="s">
        <v>78</v>
      </c>
      <c r="B14" s="26">
        <f>All_Returned_Ballots_GenderAge!B15</f>
        <v>12</v>
      </c>
      <c r="C14" s="26">
        <f>All_Returned_Ballots_GenderAge!E15</f>
        <v>0</v>
      </c>
      <c r="D14" s="26">
        <f>All_Returned_Ballots_GenderAge!H15</f>
        <v>542</v>
      </c>
      <c r="E14" s="26">
        <f>All_Returned_Ballots_GenderAge!K15</f>
        <v>5</v>
      </c>
      <c r="F14" s="26">
        <f>All_Returned_Ballots_GenderAge!N15</f>
        <v>74</v>
      </c>
      <c r="G14" s="26">
        <f>All_Returned_Ballots_GenderAge!Q15</f>
        <v>743</v>
      </c>
      <c r="H14" s="26">
        <f>All_Returned_Ballots_GenderAge!T15</f>
        <v>873</v>
      </c>
      <c r="I14" s="26">
        <f>All_Returned_Ballots_GenderAge!W15</f>
        <v>4</v>
      </c>
      <c r="J14" s="26">
        <f t="shared" ref="J14:J20" si="4">SUM(B14:I14)</f>
        <v>2253</v>
      </c>
    </row>
    <row r="15" spans="1:10" x14ac:dyDescent="0.3">
      <c r="A15" s="7" t="s">
        <v>79</v>
      </c>
      <c r="B15" s="26">
        <f>All_Returned_Ballots_GenderAge!B16</f>
        <v>45</v>
      </c>
      <c r="C15" s="26">
        <f>All_Returned_Ballots_GenderAge!E16</f>
        <v>6</v>
      </c>
      <c r="D15" s="26">
        <f>All_Returned_Ballots_GenderAge!H16</f>
        <v>937</v>
      </c>
      <c r="E15" s="26">
        <f>All_Returned_Ballots_GenderAge!K16</f>
        <v>16</v>
      </c>
      <c r="F15" s="26">
        <f>All_Returned_Ballots_GenderAge!N16</f>
        <v>146</v>
      </c>
      <c r="G15" s="26">
        <f>All_Returned_Ballots_GenderAge!Q16</f>
        <v>1428</v>
      </c>
      <c r="H15" s="26">
        <f>All_Returned_Ballots_GenderAge!T16</f>
        <v>1824</v>
      </c>
      <c r="I15" s="26">
        <f>All_Returned_Ballots_GenderAge!W16</f>
        <v>8</v>
      </c>
      <c r="J15" s="26">
        <f t="shared" si="4"/>
        <v>4410</v>
      </c>
    </row>
    <row r="16" spans="1:10" x14ac:dyDescent="0.3">
      <c r="A16" s="7" t="s">
        <v>80</v>
      </c>
      <c r="B16" s="26">
        <f>All_Returned_Ballots_GenderAge!B17</f>
        <v>38</v>
      </c>
      <c r="C16" s="26">
        <f>All_Returned_Ballots_GenderAge!E17</f>
        <v>5</v>
      </c>
      <c r="D16" s="26">
        <f>All_Returned_Ballots_GenderAge!H17</f>
        <v>729</v>
      </c>
      <c r="E16" s="26">
        <f>All_Returned_Ballots_GenderAge!K17</f>
        <v>6</v>
      </c>
      <c r="F16" s="26">
        <f>All_Returned_Ballots_GenderAge!N17</f>
        <v>91</v>
      </c>
      <c r="G16" s="26">
        <f>All_Returned_Ballots_GenderAge!Q17</f>
        <v>1777</v>
      </c>
      <c r="H16" s="26">
        <f>All_Returned_Ballots_GenderAge!T17</f>
        <v>1689</v>
      </c>
      <c r="I16" s="26">
        <f>All_Returned_Ballots_GenderAge!W17</f>
        <v>4</v>
      </c>
      <c r="J16" s="26">
        <f t="shared" si="4"/>
        <v>4339</v>
      </c>
    </row>
    <row r="17" spans="1:10" x14ac:dyDescent="0.3">
      <c r="A17" s="7" t="s">
        <v>81</v>
      </c>
      <c r="B17" s="26">
        <f>All_Returned_Ballots_GenderAge!B18</f>
        <v>23</v>
      </c>
      <c r="C17" s="26">
        <f>All_Returned_Ballots_GenderAge!E18</f>
        <v>1</v>
      </c>
      <c r="D17" s="26">
        <f>All_Returned_Ballots_GenderAge!H18</f>
        <v>627</v>
      </c>
      <c r="E17" s="26">
        <f>All_Returned_Ballots_GenderAge!K18</f>
        <v>5</v>
      </c>
      <c r="F17" s="26">
        <f>All_Returned_Ballots_GenderAge!N18</f>
        <v>61</v>
      </c>
      <c r="G17" s="26">
        <f>All_Returned_Ballots_GenderAge!Q18</f>
        <v>1828</v>
      </c>
      <c r="H17" s="26">
        <f>All_Returned_Ballots_GenderAge!T18</f>
        <v>1462</v>
      </c>
      <c r="I17" s="26">
        <f>All_Returned_Ballots_GenderAge!W18</f>
        <v>3</v>
      </c>
      <c r="J17" s="26">
        <f t="shared" si="4"/>
        <v>4010</v>
      </c>
    </row>
    <row r="18" spans="1:10" x14ac:dyDescent="0.3">
      <c r="A18" s="7" t="s">
        <v>82</v>
      </c>
      <c r="B18" s="26">
        <f>All_Returned_Ballots_GenderAge!B19</f>
        <v>23</v>
      </c>
      <c r="C18" s="26">
        <f>All_Returned_Ballots_GenderAge!E19</f>
        <v>2</v>
      </c>
      <c r="D18" s="26">
        <f>All_Returned_Ballots_GenderAge!H19</f>
        <v>612</v>
      </c>
      <c r="E18" s="26">
        <f>All_Returned_Ballots_GenderAge!K19</f>
        <v>9</v>
      </c>
      <c r="F18" s="26">
        <f>All_Returned_Ballots_GenderAge!N19</f>
        <v>38</v>
      </c>
      <c r="G18" s="26">
        <f>All_Returned_Ballots_GenderAge!Q19</f>
        <v>2340</v>
      </c>
      <c r="H18" s="26">
        <f>All_Returned_Ballots_GenderAge!T19</f>
        <v>1296</v>
      </c>
      <c r="I18" s="26">
        <f>All_Returned_Ballots_GenderAge!W19</f>
        <v>3</v>
      </c>
      <c r="J18" s="26">
        <f t="shared" si="4"/>
        <v>4323</v>
      </c>
    </row>
    <row r="19" spans="1:10" x14ac:dyDescent="0.3">
      <c r="A19" s="7" t="s">
        <v>83</v>
      </c>
      <c r="B19" s="26">
        <f>All_Returned_Ballots_GenderAge!B20</f>
        <v>4</v>
      </c>
      <c r="C19" s="26">
        <f>All_Returned_Ballots_GenderAge!E20</f>
        <v>1</v>
      </c>
      <c r="D19" s="26">
        <f>All_Returned_Ballots_GenderAge!H20</f>
        <v>434</v>
      </c>
      <c r="E19" s="26">
        <f>All_Returned_Ballots_GenderAge!K20</f>
        <v>5</v>
      </c>
      <c r="F19" s="26">
        <f>All_Returned_Ballots_GenderAge!N20</f>
        <v>8</v>
      </c>
      <c r="G19" s="26">
        <f>All_Returned_Ballots_GenderAge!Q20</f>
        <v>1407</v>
      </c>
      <c r="H19" s="26">
        <f>All_Returned_Ballots_GenderAge!T20</f>
        <v>822</v>
      </c>
      <c r="I19" s="26">
        <f>All_Returned_Ballots_GenderAge!W20</f>
        <v>0</v>
      </c>
      <c r="J19" s="26">
        <f t="shared" si="4"/>
        <v>2681</v>
      </c>
    </row>
    <row r="20" spans="1:10" ht="15" thickBot="1" x14ac:dyDescent="0.35">
      <c r="A20" s="7" t="s">
        <v>84</v>
      </c>
      <c r="B20" s="26">
        <f>All_Returned_Ballots_GenderAge!B21</f>
        <v>3</v>
      </c>
      <c r="C20" s="26">
        <f>All_Returned_Ballots_GenderAge!E21</f>
        <v>0</v>
      </c>
      <c r="D20" s="26">
        <f>All_Returned_Ballots_GenderAge!H21</f>
        <v>127</v>
      </c>
      <c r="E20" s="26">
        <f>All_Returned_Ballots_GenderAge!K21</f>
        <v>0</v>
      </c>
      <c r="F20" s="26">
        <f>All_Returned_Ballots_GenderAge!N21</f>
        <v>4</v>
      </c>
      <c r="G20" s="26">
        <f>All_Returned_Ballots_GenderAge!Q21</f>
        <v>438</v>
      </c>
      <c r="H20" s="26">
        <f>All_Returned_Ballots_GenderAge!T21</f>
        <v>181</v>
      </c>
      <c r="I20" s="26">
        <f>All_Returned_Ballots_GenderAge!W21</f>
        <v>0</v>
      </c>
      <c r="J20" s="26">
        <f t="shared" si="4"/>
        <v>753</v>
      </c>
    </row>
    <row r="21" spans="1:10" ht="15.6" thickTop="1" thickBot="1" x14ac:dyDescent="0.35">
      <c r="A21" s="13" t="s">
        <v>86</v>
      </c>
      <c r="B21" s="110">
        <f>SUM(B22:B29)</f>
        <v>8</v>
      </c>
      <c r="C21" s="110">
        <f t="shared" ref="C21:I21" si="5">SUM(C22:C29)</f>
        <v>5</v>
      </c>
      <c r="D21" s="110">
        <f t="shared" si="5"/>
        <v>623</v>
      </c>
      <c r="E21" s="110">
        <f>SUM(E22:E29)</f>
        <v>9</v>
      </c>
      <c r="F21" s="110">
        <f>SUM(F22:F29)</f>
        <v>25</v>
      </c>
      <c r="G21" s="110">
        <f>SUM(G22:G29)</f>
        <v>432</v>
      </c>
      <c r="H21" s="110">
        <f t="shared" si="5"/>
        <v>689</v>
      </c>
      <c r="I21" s="110">
        <f t="shared" si="5"/>
        <v>2</v>
      </c>
      <c r="J21" s="110">
        <f>SUM(B21:I21)</f>
        <v>1793</v>
      </c>
    </row>
    <row r="22" spans="1:10" ht="15" thickTop="1" x14ac:dyDescent="0.3">
      <c r="A22" s="7" t="s">
        <v>77</v>
      </c>
      <c r="B22" s="26">
        <f>All_Returned_Ballots_GenderAge!B23</f>
        <v>0</v>
      </c>
      <c r="C22" s="26">
        <f>All_Returned_Ballots_GenderAge!E23</f>
        <v>0</v>
      </c>
      <c r="D22" s="26">
        <f>All_Returned_Ballots_GenderAge!H23</f>
        <v>0</v>
      </c>
      <c r="E22" s="26">
        <f>All_Returned_Ballots_GenderAge!K23</f>
        <v>0</v>
      </c>
      <c r="F22" s="26">
        <f>All_Returned_Ballots_GenderAge!N23</f>
        <v>0</v>
      </c>
      <c r="G22" s="26">
        <f>All_Returned_Ballots_GenderAge!Q23</f>
        <v>0</v>
      </c>
      <c r="H22" s="26">
        <f>All_Returned_Ballots_GenderAge!T23</f>
        <v>0</v>
      </c>
      <c r="I22" s="26">
        <f>All_Returned_Ballots_GenderAge!W23</f>
        <v>0</v>
      </c>
      <c r="J22" s="26">
        <f>SUM(B22:I22)</f>
        <v>0</v>
      </c>
    </row>
    <row r="23" spans="1:10" x14ac:dyDescent="0.3">
      <c r="A23" s="7" t="s">
        <v>78</v>
      </c>
      <c r="B23" s="26">
        <f>All_Returned_Ballots_GenderAge!B24</f>
        <v>2</v>
      </c>
      <c r="C23" s="26">
        <f>All_Returned_Ballots_GenderAge!E24</f>
        <v>3</v>
      </c>
      <c r="D23" s="26">
        <f>All_Returned_Ballots_GenderAge!H24</f>
        <v>203</v>
      </c>
      <c r="E23" s="26">
        <f>All_Returned_Ballots_GenderAge!K24</f>
        <v>3</v>
      </c>
      <c r="F23" s="26">
        <f>All_Returned_Ballots_GenderAge!N24</f>
        <v>10</v>
      </c>
      <c r="G23" s="26">
        <f>All_Returned_Ballots_GenderAge!Q24</f>
        <v>85</v>
      </c>
      <c r="H23" s="26">
        <f>All_Returned_Ballots_GenderAge!T24</f>
        <v>198</v>
      </c>
      <c r="I23" s="26">
        <f>All_Returned_Ballots_GenderAge!W24</f>
        <v>1</v>
      </c>
      <c r="J23" s="26">
        <f t="shared" ref="J23:J29" si="6">SUM(B23:I23)</f>
        <v>505</v>
      </c>
    </row>
    <row r="24" spans="1:10" x14ac:dyDescent="0.3">
      <c r="A24" s="7" t="s">
        <v>79</v>
      </c>
      <c r="B24" s="26">
        <f>All_Returned_Ballots_GenderAge!B25</f>
        <v>2</v>
      </c>
      <c r="C24" s="26">
        <f>All_Returned_Ballots_GenderAge!E25</f>
        <v>1</v>
      </c>
      <c r="D24" s="26">
        <f>All_Returned_Ballots_GenderAge!H25</f>
        <v>215</v>
      </c>
      <c r="E24" s="26">
        <f>All_Returned_Ballots_GenderAge!K25</f>
        <v>4</v>
      </c>
      <c r="F24" s="26">
        <f>All_Returned_Ballots_GenderAge!N25</f>
        <v>6</v>
      </c>
      <c r="G24" s="26">
        <f>All_Returned_Ballots_GenderAge!Q25</f>
        <v>95</v>
      </c>
      <c r="H24" s="26">
        <f>All_Returned_Ballots_GenderAge!T25</f>
        <v>223</v>
      </c>
      <c r="I24" s="26">
        <f>All_Returned_Ballots_GenderAge!W25</f>
        <v>1</v>
      </c>
      <c r="J24" s="26">
        <f t="shared" si="6"/>
        <v>547</v>
      </c>
    </row>
    <row r="25" spans="1:10" x14ac:dyDescent="0.3">
      <c r="A25" s="7" t="s">
        <v>80</v>
      </c>
      <c r="B25" s="26">
        <f>All_Returned_Ballots_GenderAge!B26</f>
        <v>2</v>
      </c>
      <c r="C25" s="26">
        <f>All_Returned_Ballots_GenderAge!E26</f>
        <v>0</v>
      </c>
      <c r="D25" s="26">
        <f>All_Returned_Ballots_GenderAge!H26</f>
        <v>86</v>
      </c>
      <c r="E25" s="26">
        <f>All_Returned_Ballots_GenderAge!K26</f>
        <v>2</v>
      </c>
      <c r="F25" s="26">
        <f>All_Returned_Ballots_GenderAge!N26</f>
        <v>7</v>
      </c>
      <c r="G25" s="26">
        <f>All_Returned_Ballots_GenderAge!Q26</f>
        <v>71</v>
      </c>
      <c r="H25" s="26">
        <f>All_Returned_Ballots_GenderAge!T26</f>
        <v>127</v>
      </c>
      <c r="I25" s="26">
        <f>All_Returned_Ballots_GenderAge!W26</f>
        <v>0</v>
      </c>
      <c r="J25" s="26">
        <f t="shared" si="6"/>
        <v>295</v>
      </c>
    </row>
    <row r="26" spans="1:10" x14ac:dyDescent="0.3">
      <c r="A26" s="7" t="s">
        <v>81</v>
      </c>
      <c r="B26" s="26">
        <f>All_Returned_Ballots_GenderAge!B27</f>
        <v>2</v>
      </c>
      <c r="C26" s="26">
        <f>All_Returned_Ballots_GenderAge!E27</f>
        <v>1</v>
      </c>
      <c r="D26" s="26">
        <f>All_Returned_Ballots_GenderAge!H27</f>
        <v>38</v>
      </c>
      <c r="E26" s="26">
        <f>All_Returned_Ballots_GenderAge!K27</f>
        <v>0</v>
      </c>
      <c r="F26" s="26">
        <f>All_Returned_Ballots_GenderAge!N27</f>
        <v>1</v>
      </c>
      <c r="G26" s="26">
        <f>All_Returned_Ballots_GenderAge!Q27</f>
        <v>60</v>
      </c>
      <c r="H26" s="26">
        <f>All_Returned_Ballots_GenderAge!T27</f>
        <v>66</v>
      </c>
      <c r="I26" s="26">
        <f>All_Returned_Ballots_GenderAge!W27</f>
        <v>0</v>
      </c>
      <c r="J26" s="26">
        <f t="shared" si="6"/>
        <v>168</v>
      </c>
    </row>
    <row r="27" spans="1:10" x14ac:dyDescent="0.3">
      <c r="A27" s="7" t="s">
        <v>82</v>
      </c>
      <c r="B27" s="26">
        <f>All_Returned_Ballots_GenderAge!B28</f>
        <v>0</v>
      </c>
      <c r="C27" s="26">
        <f>All_Returned_Ballots_GenderAge!E28</f>
        <v>0</v>
      </c>
      <c r="D27" s="26">
        <f>All_Returned_Ballots_GenderAge!H28</f>
        <v>55</v>
      </c>
      <c r="E27" s="26">
        <f>All_Returned_Ballots_GenderAge!K28</f>
        <v>0</v>
      </c>
      <c r="F27" s="26">
        <f>All_Returned_Ballots_GenderAge!N28</f>
        <v>1</v>
      </c>
      <c r="G27" s="26">
        <f>All_Returned_Ballots_GenderAge!Q28</f>
        <v>70</v>
      </c>
      <c r="H27" s="26">
        <f>All_Returned_Ballots_GenderAge!T28</f>
        <v>51</v>
      </c>
      <c r="I27" s="26">
        <f>All_Returned_Ballots_GenderAge!W28</f>
        <v>0</v>
      </c>
      <c r="J27" s="26">
        <f t="shared" si="6"/>
        <v>177</v>
      </c>
    </row>
    <row r="28" spans="1:10" x14ac:dyDescent="0.3">
      <c r="A28" s="7" t="s">
        <v>83</v>
      </c>
      <c r="B28" s="26">
        <f>All_Returned_Ballots_GenderAge!B29</f>
        <v>0</v>
      </c>
      <c r="C28" s="26">
        <f>All_Returned_Ballots_GenderAge!E29</f>
        <v>0</v>
      </c>
      <c r="D28" s="26">
        <f>All_Returned_Ballots_GenderAge!H29</f>
        <v>15</v>
      </c>
      <c r="E28" s="26">
        <f>All_Returned_Ballots_GenderAge!K29</f>
        <v>0</v>
      </c>
      <c r="F28" s="26">
        <f>All_Returned_Ballots_GenderAge!N29</f>
        <v>0</v>
      </c>
      <c r="G28" s="26">
        <f>All_Returned_Ballots_GenderAge!Q29</f>
        <v>38</v>
      </c>
      <c r="H28" s="26">
        <f>All_Returned_Ballots_GenderAge!T29</f>
        <v>21</v>
      </c>
      <c r="I28" s="26">
        <f>All_Returned_Ballots_GenderAge!W29</f>
        <v>0</v>
      </c>
      <c r="J28" s="26">
        <f t="shared" si="6"/>
        <v>74</v>
      </c>
    </row>
    <row r="29" spans="1:10" ht="15" thickBot="1" x14ac:dyDescent="0.35">
      <c r="A29" s="10" t="s">
        <v>84</v>
      </c>
      <c r="B29" s="26">
        <f>All_Returned_Ballots_GenderAge!B30</f>
        <v>0</v>
      </c>
      <c r="C29" s="26">
        <f>All_Returned_Ballots_GenderAge!E30</f>
        <v>0</v>
      </c>
      <c r="D29" s="26">
        <f>All_Returned_Ballots_GenderAge!H30</f>
        <v>11</v>
      </c>
      <c r="E29" s="26">
        <f>All_Returned_Ballots_GenderAge!K30</f>
        <v>0</v>
      </c>
      <c r="F29" s="26">
        <f>All_Returned_Ballots_GenderAge!N30</f>
        <v>0</v>
      </c>
      <c r="G29" s="26">
        <f>All_Returned_Ballots_GenderAge!Q30</f>
        <v>13</v>
      </c>
      <c r="H29" s="26">
        <f>All_Returned_Ballots_GenderAge!T30</f>
        <v>3</v>
      </c>
      <c r="I29" s="26">
        <f>All_Returned_Ballots_GenderAge!W30</f>
        <v>0</v>
      </c>
      <c r="J29" s="26">
        <f t="shared" si="6"/>
        <v>27</v>
      </c>
    </row>
    <row r="30" spans="1:10" ht="15" thickTop="1" x14ac:dyDescent="0.3">
      <c r="A30" s="11" t="s">
        <v>6</v>
      </c>
      <c r="B30" s="111">
        <f t="shared" ref="B30:I30" si="7">SUM(B21,B12,B3)</f>
        <v>209</v>
      </c>
      <c r="C30" s="111">
        <f t="shared" si="7"/>
        <v>33</v>
      </c>
      <c r="D30" s="111">
        <f t="shared" si="7"/>
        <v>9781</v>
      </c>
      <c r="E30" s="111">
        <f t="shared" si="7"/>
        <v>91</v>
      </c>
      <c r="F30" s="111">
        <f t="shared" si="7"/>
        <v>648</v>
      </c>
      <c r="G30" s="111">
        <f t="shared" si="7"/>
        <v>19972</v>
      </c>
      <c r="H30" s="111">
        <f t="shared" si="7"/>
        <v>15560</v>
      </c>
      <c r="I30" s="111">
        <f t="shared" si="7"/>
        <v>41</v>
      </c>
      <c r="J30" s="111">
        <f>SUM(J21,J12,J3)</f>
        <v>46335</v>
      </c>
    </row>
  </sheetData>
  <mergeCells count="1">
    <mergeCell ref="B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J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4.4" x14ac:dyDescent="0.3"/>
  <cols>
    <col min="1" max="1" width="11.5546875" bestFit="1" customWidth="1"/>
    <col min="10" max="10" width="11.33203125" bestFit="1" customWidth="1"/>
  </cols>
  <sheetData>
    <row r="1" spans="1:10" x14ac:dyDescent="0.3">
      <c r="A1" s="34"/>
      <c r="B1" s="129" t="s">
        <v>105</v>
      </c>
      <c r="C1" s="129"/>
      <c r="D1" s="129"/>
      <c r="E1" s="129"/>
      <c r="F1" s="129"/>
      <c r="G1" s="129"/>
      <c r="H1" s="129"/>
      <c r="I1" s="129"/>
      <c r="J1" s="34"/>
    </row>
    <row r="2" spans="1:10" x14ac:dyDescent="0.3">
      <c r="A2" s="37" t="s">
        <v>7</v>
      </c>
      <c r="B2" s="42" t="s">
        <v>93</v>
      </c>
      <c r="C2" s="42" t="s">
        <v>94</v>
      </c>
      <c r="D2" s="42" t="s">
        <v>0</v>
      </c>
      <c r="E2" s="42" t="s">
        <v>95</v>
      </c>
      <c r="F2" s="42" t="s">
        <v>1</v>
      </c>
      <c r="G2" s="42" t="s">
        <v>2</v>
      </c>
      <c r="H2" s="42" t="s">
        <v>91</v>
      </c>
      <c r="I2" s="43" t="s">
        <v>96</v>
      </c>
      <c r="J2" s="36" t="s">
        <v>6</v>
      </c>
    </row>
    <row r="3" spans="1:10" x14ac:dyDescent="0.3">
      <c r="A3" s="38" t="s">
        <v>8</v>
      </c>
      <c r="B3" s="39">
        <v>21</v>
      </c>
      <c r="C3" s="39">
        <v>4</v>
      </c>
      <c r="D3" s="39">
        <v>661</v>
      </c>
      <c r="E3" s="39">
        <v>2</v>
      </c>
      <c r="F3" s="39">
        <v>31</v>
      </c>
      <c r="G3" s="39">
        <v>1544</v>
      </c>
      <c r="H3" s="39">
        <v>1014</v>
      </c>
      <c r="I3" s="44">
        <v>2</v>
      </c>
      <c r="J3" s="45">
        <f>SUM(B3:I3)</f>
        <v>3279</v>
      </c>
    </row>
    <row r="4" spans="1:10" x14ac:dyDescent="0.3">
      <c r="A4" s="38" t="s">
        <v>9</v>
      </c>
      <c r="B4" s="39">
        <v>0</v>
      </c>
      <c r="C4" s="39">
        <v>0</v>
      </c>
      <c r="D4" s="39">
        <v>0</v>
      </c>
      <c r="E4" s="39">
        <v>1</v>
      </c>
      <c r="F4" s="39">
        <v>0</v>
      </c>
      <c r="G4" s="39">
        <v>0</v>
      </c>
      <c r="H4" s="39">
        <v>0</v>
      </c>
      <c r="I4" s="44">
        <v>0</v>
      </c>
      <c r="J4" s="46">
        <f t="shared" ref="J4:J66" si="0">SUM(B4:I4)</f>
        <v>1</v>
      </c>
    </row>
    <row r="5" spans="1:10" x14ac:dyDescent="0.3">
      <c r="A5" s="38" t="s">
        <v>10</v>
      </c>
      <c r="B5" s="39">
        <v>20</v>
      </c>
      <c r="C5" s="39">
        <v>4</v>
      </c>
      <c r="D5" s="39">
        <v>1485</v>
      </c>
      <c r="E5" s="39">
        <v>6</v>
      </c>
      <c r="F5" s="39">
        <v>78</v>
      </c>
      <c r="G5" s="39">
        <v>2533</v>
      </c>
      <c r="H5" s="39">
        <v>2164</v>
      </c>
      <c r="I5" s="44">
        <v>8</v>
      </c>
      <c r="J5" s="46">
        <f t="shared" si="0"/>
        <v>6298</v>
      </c>
    </row>
    <row r="6" spans="1:10" x14ac:dyDescent="0.3">
      <c r="A6" s="38" t="s">
        <v>11</v>
      </c>
      <c r="B6" s="39">
        <v>0</v>
      </c>
      <c r="C6" s="39">
        <v>0</v>
      </c>
      <c r="D6" s="39">
        <v>9</v>
      </c>
      <c r="E6" s="39">
        <v>2</v>
      </c>
      <c r="F6" s="39">
        <v>0</v>
      </c>
      <c r="G6" s="39">
        <v>87</v>
      </c>
      <c r="H6" s="39">
        <v>37</v>
      </c>
      <c r="I6" s="44">
        <v>0</v>
      </c>
      <c r="J6" s="46">
        <f t="shared" si="0"/>
        <v>135</v>
      </c>
    </row>
    <row r="7" spans="1:10" x14ac:dyDescent="0.3">
      <c r="A7" s="38" t="s">
        <v>12</v>
      </c>
      <c r="B7" s="39">
        <v>0</v>
      </c>
      <c r="C7" s="39">
        <v>0</v>
      </c>
      <c r="D7" s="39">
        <v>3</v>
      </c>
      <c r="E7" s="39">
        <v>0</v>
      </c>
      <c r="F7" s="39">
        <v>1</v>
      </c>
      <c r="G7" s="39">
        <v>16</v>
      </c>
      <c r="H7" s="39">
        <v>5</v>
      </c>
      <c r="I7" s="44">
        <v>0</v>
      </c>
      <c r="J7" s="46">
        <f t="shared" si="0"/>
        <v>25</v>
      </c>
    </row>
    <row r="8" spans="1:10" x14ac:dyDescent="0.3">
      <c r="A8" s="38" t="s">
        <v>13</v>
      </c>
      <c r="B8" s="39">
        <v>0</v>
      </c>
      <c r="C8" s="39">
        <v>0</v>
      </c>
      <c r="D8" s="39">
        <v>3</v>
      </c>
      <c r="E8" s="39">
        <v>0</v>
      </c>
      <c r="F8" s="39">
        <v>0</v>
      </c>
      <c r="G8" s="39">
        <v>17</v>
      </c>
      <c r="H8" s="39">
        <v>3</v>
      </c>
      <c r="I8" s="44">
        <v>0</v>
      </c>
      <c r="J8" s="46">
        <f t="shared" si="0"/>
        <v>23</v>
      </c>
    </row>
    <row r="9" spans="1:10" x14ac:dyDescent="0.3">
      <c r="A9" s="38" t="s">
        <v>14</v>
      </c>
      <c r="B9" s="39">
        <v>5</v>
      </c>
      <c r="C9" s="39">
        <v>0</v>
      </c>
      <c r="D9" s="39">
        <v>1062</v>
      </c>
      <c r="E9" s="39">
        <v>5</v>
      </c>
      <c r="F9" s="39">
        <v>34</v>
      </c>
      <c r="G9" s="39">
        <v>591</v>
      </c>
      <c r="H9" s="39">
        <v>1123</v>
      </c>
      <c r="I9" s="44">
        <v>3</v>
      </c>
      <c r="J9" s="46">
        <f t="shared" si="0"/>
        <v>2823</v>
      </c>
    </row>
    <row r="10" spans="1:10" x14ac:dyDescent="0.3">
      <c r="A10" s="38" t="s">
        <v>15</v>
      </c>
      <c r="B10" s="39">
        <v>2</v>
      </c>
      <c r="C10" s="39">
        <v>0</v>
      </c>
      <c r="D10" s="39">
        <v>132</v>
      </c>
      <c r="E10" s="39">
        <v>0</v>
      </c>
      <c r="F10" s="39">
        <v>11</v>
      </c>
      <c r="G10" s="39">
        <v>277</v>
      </c>
      <c r="H10" s="39">
        <v>279</v>
      </c>
      <c r="I10" s="44">
        <v>0</v>
      </c>
      <c r="J10" s="46">
        <f t="shared" si="0"/>
        <v>701</v>
      </c>
    </row>
    <row r="11" spans="1:10" x14ac:dyDescent="0.3">
      <c r="A11" s="38" t="s">
        <v>16</v>
      </c>
      <c r="B11" s="39">
        <v>2</v>
      </c>
      <c r="C11" s="39">
        <v>0</v>
      </c>
      <c r="D11" s="39">
        <v>14</v>
      </c>
      <c r="E11" s="39">
        <v>0</v>
      </c>
      <c r="F11" s="39">
        <v>4</v>
      </c>
      <c r="G11" s="39">
        <v>32</v>
      </c>
      <c r="H11" s="39">
        <v>43</v>
      </c>
      <c r="I11" s="44">
        <v>0</v>
      </c>
      <c r="J11" s="46">
        <f t="shared" si="0"/>
        <v>95</v>
      </c>
    </row>
    <row r="12" spans="1:10" x14ac:dyDescent="0.3">
      <c r="A12" s="38" t="s">
        <v>17</v>
      </c>
      <c r="B12" s="39">
        <v>0</v>
      </c>
      <c r="C12" s="39">
        <v>0</v>
      </c>
      <c r="D12" s="39">
        <v>1</v>
      </c>
      <c r="E12" s="39">
        <v>0</v>
      </c>
      <c r="F12" s="39">
        <v>0</v>
      </c>
      <c r="G12" s="39">
        <v>3</v>
      </c>
      <c r="H12" s="39">
        <v>0</v>
      </c>
      <c r="I12" s="44">
        <v>0</v>
      </c>
      <c r="J12" s="46">
        <f t="shared" si="0"/>
        <v>4</v>
      </c>
    </row>
    <row r="13" spans="1:10" x14ac:dyDescent="0.3">
      <c r="A13" s="38" t="s">
        <v>18</v>
      </c>
      <c r="B13" s="39">
        <v>0</v>
      </c>
      <c r="C13" s="39">
        <v>0</v>
      </c>
      <c r="D13" s="39">
        <v>25</v>
      </c>
      <c r="E13" s="39">
        <v>1</v>
      </c>
      <c r="F13" s="39">
        <v>4</v>
      </c>
      <c r="G13" s="39">
        <v>60</v>
      </c>
      <c r="H13" s="39">
        <v>45</v>
      </c>
      <c r="I13" s="44">
        <v>0</v>
      </c>
      <c r="J13" s="46">
        <f t="shared" si="0"/>
        <v>135</v>
      </c>
    </row>
    <row r="14" spans="1:10" x14ac:dyDescent="0.3">
      <c r="A14" s="38" t="s">
        <v>19</v>
      </c>
      <c r="B14" s="39">
        <v>0</v>
      </c>
      <c r="C14" s="39">
        <v>0</v>
      </c>
      <c r="D14" s="39">
        <v>4</v>
      </c>
      <c r="E14" s="39">
        <v>0</v>
      </c>
      <c r="F14" s="39">
        <v>0</v>
      </c>
      <c r="G14" s="39">
        <v>12</v>
      </c>
      <c r="H14" s="39">
        <v>6</v>
      </c>
      <c r="I14" s="44">
        <v>0</v>
      </c>
      <c r="J14" s="46">
        <f t="shared" si="0"/>
        <v>22</v>
      </c>
    </row>
    <row r="15" spans="1:10" x14ac:dyDescent="0.3">
      <c r="A15" s="38" t="s">
        <v>20</v>
      </c>
      <c r="B15" s="39">
        <v>0</v>
      </c>
      <c r="C15" s="39">
        <v>0</v>
      </c>
      <c r="D15" s="39">
        <v>3</v>
      </c>
      <c r="E15" s="39">
        <v>0</v>
      </c>
      <c r="F15" s="39">
        <v>2</v>
      </c>
      <c r="G15" s="39">
        <v>3</v>
      </c>
      <c r="H15" s="39">
        <v>3</v>
      </c>
      <c r="I15" s="44">
        <v>0</v>
      </c>
      <c r="J15" s="46">
        <f t="shared" si="0"/>
        <v>11</v>
      </c>
    </row>
    <row r="16" spans="1:10" x14ac:dyDescent="0.3">
      <c r="A16" s="38" t="s">
        <v>21</v>
      </c>
      <c r="B16" s="39">
        <v>0</v>
      </c>
      <c r="C16" s="39">
        <v>0</v>
      </c>
      <c r="D16" s="39">
        <v>1</v>
      </c>
      <c r="E16" s="39">
        <v>0</v>
      </c>
      <c r="F16" s="39">
        <v>0</v>
      </c>
      <c r="G16" s="39">
        <v>1</v>
      </c>
      <c r="H16" s="39">
        <v>1</v>
      </c>
      <c r="I16" s="44">
        <v>0</v>
      </c>
      <c r="J16" s="46">
        <f t="shared" si="0"/>
        <v>3</v>
      </c>
    </row>
    <row r="17" spans="1:10" x14ac:dyDescent="0.3">
      <c r="A17" s="38" t="s">
        <v>22</v>
      </c>
      <c r="B17" s="39">
        <v>0</v>
      </c>
      <c r="C17" s="39">
        <v>0</v>
      </c>
      <c r="D17" s="39">
        <v>13</v>
      </c>
      <c r="E17" s="39">
        <v>0</v>
      </c>
      <c r="F17" s="39">
        <v>1</v>
      </c>
      <c r="G17" s="39">
        <v>55</v>
      </c>
      <c r="H17" s="39">
        <v>17</v>
      </c>
      <c r="I17" s="44">
        <v>0</v>
      </c>
      <c r="J17" s="46">
        <f t="shared" si="0"/>
        <v>86</v>
      </c>
    </row>
    <row r="18" spans="1:10" x14ac:dyDescent="0.3">
      <c r="A18" s="38" t="s">
        <v>23</v>
      </c>
      <c r="B18" s="39">
        <v>2</v>
      </c>
      <c r="C18" s="39">
        <v>0</v>
      </c>
      <c r="D18" s="39">
        <v>22</v>
      </c>
      <c r="E18" s="39">
        <v>0</v>
      </c>
      <c r="F18" s="39">
        <v>2</v>
      </c>
      <c r="G18" s="39">
        <v>172</v>
      </c>
      <c r="H18" s="39">
        <v>81</v>
      </c>
      <c r="I18" s="44">
        <v>0</v>
      </c>
      <c r="J18" s="46">
        <f t="shared" si="0"/>
        <v>279</v>
      </c>
    </row>
    <row r="19" spans="1:10" x14ac:dyDescent="0.3">
      <c r="A19" s="38" t="s">
        <v>24</v>
      </c>
      <c r="B19" s="39">
        <v>12</v>
      </c>
      <c r="C19" s="39">
        <v>7</v>
      </c>
      <c r="D19" s="39">
        <v>1959</v>
      </c>
      <c r="E19" s="39">
        <v>16</v>
      </c>
      <c r="F19" s="39">
        <v>74</v>
      </c>
      <c r="G19" s="39">
        <v>1129</v>
      </c>
      <c r="H19" s="39">
        <v>1775</v>
      </c>
      <c r="I19" s="44">
        <v>9</v>
      </c>
      <c r="J19" s="46">
        <f t="shared" si="0"/>
        <v>4981</v>
      </c>
    </row>
    <row r="20" spans="1:10" x14ac:dyDescent="0.3">
      <c r="A20" s="38" t="s">
        <v>25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44">
        <v>0</v>
      </c>
      <c r="J20" s="46">
        <f t="shared" si="0"/>
        <v>0</v>
      </c>
    </row>
    <row r="21" spans="1:10" x14ac:dyDescent="0.3">
      <c r="A21" s="38" t="s">
        <v>26</v>
      </c>
      <c r="B21" s="39">
        <v>12</v>
      </c>
      <c r="C21" s="39">
        <v>1</v>
      </c>
      <c r="D21" s="39">
        <v>347</v>
      </c>
      <c r="E21" s="39">
        <v>4</v>
      </c>
      <c r="F21" s="39">
        <v>39</v>
      </c>
      <c r="G21" s="39">
        <v>1672</v>
      </c>
      <c r="H21" s="39">
        <v>996</v>
      </c>
      <c r="I21" s="44">
        <v>1</v>
      </c>
      <c r="J21" s="46">
        <f t="shared" si="0"/>
        <v>3072</v>
      </c>
    </row>
    <row r="22" spans="1:10" x14ac:dyDescent="0.3">
      <c r="A22" s="38" t="s">
        <v>27</v>
      </c>
      <c r="B22" s="39">
        <v>0</v>
      </c>
      <c r="C22" s="39">
        <v>0</v>
      </c>
      <c r="D22" s="39">
        <v>96</v>
      </c>
      <c r="E22" s="39">
        <v>0</v>
      </c>
      <c r="F22" s="39">
        <v>4</v>
      </c>
      <c r="G22" s="39">
        <v>107</v>
      </c>
      <c r="H22" s="39">
        <v>138</v>
      </c>
      <c r="I22" s="44">
        <v>0</v>
      </c>
      <c r="J22" s="46">
        <f t="shared" si="0"/>
        <v>345</v>
      </c>
    </row>
    <row r="23" spans="1:10" x14ac:dyDescent="0.3">
      <c r="A23" s="38" t="s">
        <v>28</v>
      </c>
      <c r="B23" s="39">
        <v>34</v>
      </c>
      <c r="C23" s="39">
        <v>1</v>
      </c>
      <c r="D23" s="39">
        <v>809</v>
      </c>
      <c r="E23" s="39">
        <v>16</v>
      </c>
      <c r="F23" s="39">
        <v>103</v>
      </c>
      <c r="G23" s="39">
        <v>2643</v>
      </c>
      <c r="H23" s="39">
        <v>1614</v>
      </c>
      <c r="I23" s="44">
        <v>3</v>
      </c>
      <c r="J23" s="46">
        <f t="shared" si="0"/>
        <v>5223</v>
      </c>
    </row>
    <row r="24" spans="1:10" x14ac:dyDescent="0.3">
      <c r="A24" s="38" t="s">
        <v>29</v>
      </c>
      <c r="B24" s="39">
        <v>2</v>
      </c>
      <c r="C24" s="39">
        <v>0</v>
      </c>
      <c r="D24" s="39">
        <v>16</v>
      </c>
      <c r="E24" s="39">
        <v>0</v>
      </c>
      <c r="F24" s="39">
        <v>3</v>
      </c>
      <c r="G24" s="39">
        <v>200</v>
      </c>
      <c r="H24" s="39">
        <v>78</v>
      </c>
      <c r="I24" s="44">
        <v>1</v>
      </c>
      <c r="J24" s="46">
        <f t="shared" si="0"/>
        <v>300</v>
      </c>
    </row>
    <row r="25" spans="1:10" x14ac:dyDescent="0.3">
      <c r="A25" s="38" t="s">
        <v>30</v>
      </c>
      <c r="B25" s="39">
        <v>4</v>
      </c>
      <c r="C25" s="39">
        <v>1</v>
      </c>
      <c r="D25" s="39">
        <v>51</v>
      </c>
      <c r="E25" s="39">
        <v>0</v>
      </c>
      <c r="F25" s="39">
        <v>5</v>
      </c>
      <c r="G25" s="39">
        <v>258</v>
      </c>
      <c r="H25" s="39">
        <v>144</v>
      </c>
      <c r="I25" s="44">
        <v>1</v>
      </c>
      <c r="J25" s="46">
        <f t="shared" si="0"/>
        <v>464</v>
      </c>
    </row>
    <row r="26" spans="1:10" x14ac:dyDescent="0.3">
      <c r="A26" s="38" t="s">
        <v>31</v>
      </c>
      <c r="B26" s="39">
        <v>1</v>
      </c>
      <c r="C26" s="39">
        <v>1</v>
      </c>
      <c r="D26" s="39">
        <v>72</v>
      </c>
      <c r="E26" s="39">
        <v>0</v>
      </c>
      <c r="F26" s="39">
        <v>7</v>
      </c>
      <c r="G26" s="39">
        <v>205</v>
      </c>
      <c r="H26" s="39">
        <v>168</v>
      </c>
      <c r="I26" s="44">
        <v>1</v>
      </c>
      <c r="J26" s="46">
        <f t="shared" si="0"/>
        <v>455</v>
      </c>
    </row>
    <row r="27" spans="1:10" x14ac:dyDescent="0.3">
      <c r="A27" s="38" t="s">
        <v>32</v>
      </c>
      <c r="B27" s="39">
        <v>0</v>
      </c>
      <c r="C27" s="39">
        <v>0</v>
      </c>
      <c r="D27" s="39">
        <v>13</v>
      </c>
      <c r="E27" s="39">
        <v>0</v>
      </c>
      <c r="F27" s="39">
        <v>2</v>
      </c>
      <c r="G27" s="39">
        <v>38</v>
      </c>
      <c r="H27" s="39">
        <v>56</v>
      </c>
      <c r="I27" s="44">
        <v>0</v>
      </c>
      <c r="J27" s="46">
        <f t="shared" si="0"/>
        <v>109</v>
      </c>
    </row>
    <row r="28" spans="1:10" x14ac:dyDescent="0.3">
      <c r="A28" s="38" t="s">
        <v>33</v>
      </c>
      <c r="B28" s="39">
        <v>1</v>
      </c>
      <c r="C28" s="39">
        <v>0</v>
      </c>
      <c r="D28" s="39">
        <v>12</v>
      </c>
      <c r="E28" s="39">
        <v>0</v>
      </c>
      <c r="F28" s="39">
        <v>0</v>
      </c>
      <c r="G28" s="39">
        <v>13</v>
      </c>
      <c r="H28" s="39">
        <v>22</v>
      </c>
      <c r="I28" s="44">
        <v>0</v>
      </c>
      <c r="J28" s="46">
        <f t="shared" si="0"/>
        <v>48</v>
      </c>
    </row>
    <row r="29" spans="1:10" x14ac:dyDescent="0.3">
      <c r="A29" s="38" t="s">
        <v>34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2</v>
      </c>
      <c r="H29" s="39">
        <v>0</v>
      </c>
      <c r="I29" s="44">
        <v>0</v>
      </c>
      <c r="J29" s="46">
        <f t="shared" si="0"/>
        <v>2</v>
      </c>
    </row>
    <row r="30" spans="1:10" x14ac:dyDescent="0.3">
      <c r="A30" s="38" t="s">
        <v>35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44">
        <v>0</v>
      </c>
      <c r="J30" s="46">
        <f t="shared" si="0"/>
        <v>0</v>
      </c>
    </row>
    <row r="31" spans="1:10" x14ac:dyDescent="0.3">
      <c r="A31" s="38" t="s">
        <v>36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44">
        <v>0</v>
      </c>
      <c r="J31" s="46">
        <f t="shared" si="0"/>
        <v>0</v>
      </c>
    </row>
    <row r="32" spans="1:10" x14ac:dyDescent="0.3">
      <c r="A32" s="38" t="s">
        <v>37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44">
        <v>0</v>
      </c>
      <c r="J32" s="46">
        <f t="shared" si="0"/>
        <v>0</v>
      </c>
    </row>
    <row r="33" spans="1:10" x14ac:dyDescent="0.3">
      <c r="A33" s="38" t="s">
        <v>38</v>
      </c>
      <c r="B33" s="39">
        <v>26</v>
      </c>
      <c r="C33" s="39">
        <v>4</v>
      </c>
      <c r="D33" s="39">
        <v>953</v>
      </c>
      <c r="E33" s="39">
        <v>6</v>
      </c>
      <c r="F33" s="39">
        <v>76</v>
      </c>
      <c r="G33" s="39">
        <v>2469</v>
      </c>
      <c r="H33" s="39">
        <v>1898</v>
      </c>
      <c r="I33" s="44">
        <v>6</v>
      </c>
      <c r="J33" s="46">
        <f t="shared" si="0"/>
        <v>5438</v>
      </c>
    </row>
    <row r="34" spans="1:10" x14ac:dyDescent="0.3">
      <c r="A34" s="38" t="s">
        <v>39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44">
        <v>0</v>
      </c>
      <c r="J34" s="46">
        <f t="shared" si="0"/>
        <v>0</v>
      </c>
    </row>
    <row r="35" spans="1:10" x14ac:dyDescent="0.3">
      <c r="A35" s="38" t="s">
        <v>40</v>
      </c>
      <c r="B35" s="39">
        <v>0</v>
      </c>
      <c r="C35" s="39">
        <v>0</v>
      </c>
      <c r="D35" s="39">
        <v>5</v>
      </c>
      <c r="E35" s="39">
        <v>0</v>
      </c>
      <c r="F35" s="39">
        <v>0</v>
      </c>
      <c r="G35" s="39">
        <v>19</v>
      </c>
      <c r="H35" s="39">
        <v>14</v>
      </c>
      <c r="I35" s="44">
        <v>0</v>
      </c>
      <c r="J35" s="46">
        <f t="shared" si="0"/>
        <v>38</v>
      </c>
    </row>
    <row r="36" spans="1:10" x14ac:dyDescent="0.3">
      <c r="A36" s="38" t="s">
        <v>41</v>
      </c>
      <c r="B36" s="39">
        <v>0</v>
      </c>
      <c r="C36" s="39">
        <v>2</v>
      </c>
      <c r="D36" s="39">
        <v>134</v>
      </c>
      <c r="E36" s="39">
        <v>4</v>
      </c>
      <c r="F36" s="39">
        <v>14</v>
      </c>
      <c r="G36" s="39">
        <v>351</v>
      </c>
      <c r="H36" s="39">
        <v>205</v>
      </c>
      <c r="I36" s="44">
        <v>0</v>
      </c>
      <c r="J36" s="46">
        <f t="shared" si="0"/>
        <v>710</v>
      </c>
    </row>
    <row r="37" spans="1:10" x14ac:dyDescent="0.3">
      <c r="A37" s="38" t="s">
        <v>42</v>
      </c>
      <c r="B37" s="39">
        <v>1</v>
      </c>
      <c r="C37" s="39">
        <v>0</v>
      </c>
      <c r="D37" s="39">
        <v>63</v>
      </c>
      <c r="E37" s="39">
        <v>1</v>
      </c>
      <c r="F37" s="39">
        <v>5</v>
      </c>
      <c r="G37" s="39">
        <v>52</v>
      </c>
      <c r="H37" s="39">
        <v>69</v>
      </c>
      <c r="I37" s="44">
        <v>0</v>
      </c>
      <c r="J37" s="46">
        <f t="shared" si="0"/>
        <v>191</v>
      </c>
    </row>
    <row r="38" spans="1:10" x14ac:dyDescent="0.3">
      <c r="A38" s="38" t="s">
        <v>43</v>
      </c>
      <c r="B38" s="39">
        <v>5</v>
      </c>
      <c r="C38" s="39">
        <v>2</v>
      </c>
      <c r="D38" s="39">
        <v>637</v>
      </c>
      <c r="E38" s="39">
        <v>13</v>
      </c>
      <c r="F38" s="39">
        <v>38</v>
      </c>
      <c r="G38" s="39">
        <v>943</v>
      </c>
      <c r="H38" s="39">
        <v>910</v>
      </c>
      <c r="I38" s="44">
        <v>4</v>
      </c>
      <c r="J38" s="46">
        <f t="shared" si="0"/>
        <v>2552</v>
      </c>
    </row>
    <row r="39" spans="1:10" x14ac:dyDescent="0.3">
      <c r="A39" s="38" t="s">
        <v>44</v>
      </c>
      <c r="B39" s="39">
        <v>2</v>
      </c>
      <c r="C39" s="39">
        <v>0</v>
      </c>
      <c r="D39" s="39">
        <v>21</v>
      </c>
      <c r="E39" s="39">
        <v>0</v>
      </c>
      <c r="F39" s="39">
        <v>0</v>
      </c>
      <c r="G39" s="39">
        <v>41</v>
      </c>
      <c r="H39" s="39">
        <v>22</v>
      </c>
      <c r="I39" s="44">
        <v>0</v>
      </c>
      <c r="J39" s="46">
        <f t="shared" si="0"/>
        <v>86</v>
      </c>
    </row>
    <row r="40" spans="1:10" x14ac:dyDescent="0.3">
      <c r="A40" s="38" t="s">
        <v>45</v>
      </c>
      <c r="B40" s="39">
        <v>0</v>
      </c>
      <c r="C40" s="39">
        <v>0</v>
      </c>
      <c r="D40" s="39">
        <v>3</v>
      </c>
      <c r="E40" s="39">
        <v>0</v>
      </c>
      <c r="F40" s="39">
        <v>0</v>
      </c>
      <c r="G40" s="39">
        <v>8</v>
      </c>
      <c r="H40" s="39">
        <v>3</v>
      </c>
      <c r="I40" s="44">
        <v>0</v>
      </c>
      <c r="J40" s="46">
        <f t="shared" si="0"/>
        <v>14</v>
      </c>
    </row>
    <row r="41" spans="1:10" x14ac:dyDescent="0.3">
      <c r="A41" s="38" t="s">
        <v>46</v>
      </c>
      <c r="B41" s="39">
        <v>0</v>
      </c>
      <c r="C41" s="39">
        <v>0</v>
      </c>
      <c r="D41" s="39">
        <v>8</v>
      </c>
      <c r="E41" s="39">
        <v>0</v>
      </c>
      <c r="F41" s="39">
        <v>0</v>
      </c>
      <c r="G41" s="39">
        <v>25</v>
      </c>
      <c r="H41" s="39">
        <v>16</v>
      </c>
      <c r="I41" s="44">
        <v>0</v>
      </c>
      <c r="J41" s="46">
        <f t="shared" si="0"/>
        <v>49</v>
      </c>
    </row>
    <row r="42" spans="1:10" x14ac:dyDescent="0.3">
      <c r="A42" s="38" t="s">
        <v>47</v>
      </c>
      <c r="B42" s="39">
        <v>15</v>
      </c>
      <c r="C42" s="39">
        <v>1</v>
      </c>
      <c r="D42" s="39">
        <v>177</v>
      </c>
      <c r="E42" s="39">
        <v>8</v>
      </c>
      <c r="F42" s="39">
        <v>28</v>
      </c>
      <c r="G42" s="39">
        <v>1320</v>
      </c>
      <c r="H42" s="39">
        <v>665</v>
      </c>
      <c r="I42" s="44">
        <v>1</v>
      </c>
      <c r="J42" s="46">
        <f t="shared" si="0"/>
        <v>2215</v>
      </c>
    </row>
    <row r="43" spans="1:10" x14ac:dyDescent="0.3">
      <c r="A43" s="38" t="s">
        <v>48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44">
        <v>0</v>
      </c>
      <c r="J43" s="46">
        <f t="shared" si="0"/>
        <v>0</v>
      </c>
    </row>
    <row r="44" spans="1:10" x14ac:dyDescent="0.3">
      <c r="A44" s="38" t="s">
        <v>49</v>
      </c>
      <c r="B44" s="39">
        <v>3</v>
      </c>
      <c r="C44" s="39">
        <v>0</v>
      </c>
      <c r="D44" s="39">
        <v>15</v>
      </c>
      <c r="E44" s="39">
        <v>0</v>
      </c>
      <c r="F44" s="39">
        <v>1</v>
      </c>
      <c r="G44" s="39">
        <v>73</v>
      </c>
      <c r="H44" s="39">
        <v>34</v>
      </c>
      <c r="I44" s="44">
        <v>0</v>
      </c>
      <c r="J44" s="46">
        <f t="shared" si="0"/>
        <v>126</v>
      </c>
    </row>
    <row r="45" spans="1:10" x14ac:dyDescent="0.3">
      <c r="A45" s="38" t="s">
        <v>50</v>
      </c>
      <c r="B45" s="39">
        <v>0</v>
      </c>
      <c r="C45" s="39">
        <v>0</v>
      </c>
      <c r="D45" s="39">
        <v>0</v>
      </c>
      <c r="E45" s="39">
        <v>0</v>
      </c>
      <c r="F45" s="39">
        <v>1</v>
      </c>
      <c r="G45" s="39">
        <v>1</v>
      </c>
      <c r="H45" s="39">
        <v>2</v>
      </c>
      <c r="I45" s="44">
        <v>0</v>
      </c>
      <c r="J45" s="46">
        <f t="shared" si="0"/>
        <v>4</v>
      </c>
    </row>
    <row r="46" spans="1:10" x14ac:dyDescent="0.3">
      <c r="A46" s="38" t="s">
        <v>51</v>
      </c>
      <c r="B46" s="39">
        <v>3</v>
      </c>
      <c r="C46" s="39">
        <v>1</v>
      </c>
      <c r="D46" s="39">
        <v>58</v>
      </c>
      <c r="E46" s="39">
        <v>0</v>
      </c>
      <c r="F46" s="39">
        <v>3</v>
      </c>
      <c r="G46" s="39">
        <v>348</v>
      </c>
      <c r="H46" s="39">
        <v>162</v>
      </c>
      <c r="I46" s="44">
        <v>0</v>
      </c>
      <c r="J46" s="46">
        <f t="shared" si="0"/>
        <v>575</v>
      </c>
    </row>
    <row r="47" spans="1:10" x14ac:dyDescent="0.3">
      <c r="A47" s="38" t="s">
        <v>52</v>
      </c>
      <c r="B47" s="39">
        <v>2</v>
      </c>
      <c r="C47" s="39">
        <v>1</v>
      </c>
      <c r="D47" s="39">
        <v>31</v>
      </c>
      <c r="E47" s="39">
        <v>0</v>
      </c>
      <c r="F47" s="39">
        <v>7</v>
      </c>
      <c r="G47" s="39">
        <v>83</v>
      </c>
      <c r="H47" s="39">
        <v>61</v>
      </c>
      <c r="I47" s="44">
        <v>0</v>
      </c>
      <c r="J47" s="46">
        <f t="shared" si="0"/>
        <v>185</v>
      </c>
    </row>
    <row r="48" spans="1:10" x14ac:dyDescent="0.3">
      <c r="A48" s="38" t="s">
        <v>53</v>
      </c>
      <c r="B48" s="39">
        <v>2</v>
      </c>
      <c r="C48" s="39">
        <v>0</v>
      </c>
      <c r="D48" s="39">
        <v>9</v>
      </c>
      <c r="E48" s="39">
        <v>0</v>
      </c>
      <c r="F48" s="39">
        <v>1</v>
      </c>
      <c r="G48" s="39">
        <v>21</v>
      </c>
      <c r="H48" s="39">
        <v>10</v>
      </c>
      <c r="I48" s="44">
        <v>0</v>
      </c>
      <c r="J48" s="46">
        <f t="shared" si="0"/>
        <v>43</v>
      </c>
    </row>
    <row r="49" spans="1:10" x14ac:dyDescent="0.3">
      <c r="A49" s="38" t="s">
        <v>54</v>
      </c>
      <c r="B49" s="39">
        <v>0</v>
      </c>
      <c r="C49" s="39">
        <v>0</v>
      </c>
      <c r="D49" s="39">
        <v>6</v>
      </c>
      <c r="E49" s="39">
        <v>0</v>
      </c>
      <c r="F49" s="39">
        <v>0</v>
      </c>
      <c r="G49" s="39">
        <v>21</v>
      </c>
      <c r="H49" s="39">
        <v>25</v>
      </c>
      <c r="I49" s="44">
        <v>0</v>
      </c>
      <c r="J49" s="46">
        <f t="shared" si="0"/>
        <v>52</v>
      </c>
    </row>
    <row r="50" spans="1:10" x14ac:dyDescent="0.3">
      <c r="A50" s="38" t="s">
        <v>55</v>
      </c>
      <c r="B50" s="39">
        <v>2</v>
      </c>
      <c r="C50" s="39">
        <v>0</v>
      </c>
      <c r="D50" s="39">
        <v>12</v>
      </c>
      <c r="E50" s="39">
        <v>0</v>
      </c>
      <c r="F50" s="39">
        <v>3</v>
      </c>
      <c r="G50" s="39">
        <v>53</v>
      </c>
      <c r="H50" s="39">
        <v>41</v>
      </c>
      <c r="I50" s="44">
        <v>0</v>
      </c>
      <c r="J50" s="46">
        <f t="shared" si="0"/>
        <v>111</v>
      </c>
    </row>
    <row r="51" spans="1:10" x14ac:dyDescent="0.3">
      <c r="A51" s="38" t="s">
        <v>56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44">
        <v>0</v>
      </c>
      <c r="J51" s="46">
        <f t="shared" si="0"/>
        <v>0</v>
      </c>
    </row>
    <row r="52" spans="1:10" x14ac:dyDescent="0.3">
      <c r="A52" s="38" t="s">
        <v>57</v>
      </c>
      <c r="B52" s="39">
        <v>0</v>
      </c>
      <c r="C52" s="39">
        <v>0</v>
      </c>
      <c r="D52" s="39">
        <v>117</v>
      </c>
      <c r="E52" s="39">
        <v>1</v>
      </c>
      <c r="F52" s="39">
        <v>8</v>
      </c>
      <c r="G52" s="39">
        <v>68</v>
      </c>
      <c r="H52" s="39">
        <v>121</v>
      </c>
      <c r="I52" s="44">
        <v>0</v>
      </c>
      <c r="J52" s="46">
        <f t="shared" si="0"/>
        <v>315</v>
      </c>
    </row>
    <row r="53" spans="1:10" x14ac:dyDescent="0.3">
      <c r="A53" s="38" t="s">
        <v>58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44">
        <v>0</v>
      </c>
      <c r="J53" s="46">
        <f t="shared" si="0"/>
        <v>0</v>
      </c>
    </row>
    <row r="54" spans="1:10" x14ac:dyDescent="0.3">
      <c r="A54" s="38" t="s">
        <v>59</v>
      </c>
      <c r="B54" s="39">
        <v>11</v>
      </c>
      <c r="C54" s="39">
        <v>0</v>
      </c>
      <c r="D54" s="39">
        <v>202</v>
      </c>
      <c r="E54" s="39">
        <v>2</v>
      </c>
      <c r="F54" s="39">
        <v>10</v>
      </c>
      <c r="G54" s="39">
        <v>478</v>
      </c>
      <c r="H54" s="39">
        <v>332</v>
      </c>
      <c r="I54" s="44">
        <v>0</v>
      </c>
      <c r="J54" s="46">
        <f t="shared" si="0"/>
        <v>1035</v>
      </c>
    </row>
    <row r="55" spans="1:10" x14ac:dyDescent="0.3">
      <c r="A55" s="38" t="s">
        <v>60</v>
      </c>
      <c r="B55" s="39">
        <v>0</v>
      </c>
      <c r="C55" s="39">
        <v>0</v>
      </c>
      <c r="D55" s="39">
        <v>2</v>
      </c>
      <c r="E55" s="39">
        <v>0</v>
      </c>
      <c r="F55" s="39">
        <v>0</v>
      </c>
      <c r="G55" s="39">
        <v>32</v>
      </c>
      <c r="H55" s="39">
        <v>12</v>
      </c>
      <c r="I55" s="44">
        <v>0</v>
      </c>
      <c r="J55" s="46">
        <f t="shared" si="0"/>
        <v>46</v>
      </c>
    </row>
    <row r="56" spans="1:10" x14ac:dyDescent="0.3">
      <c r="A56" s="38" t="s">
        <v>61</v>
      </c>
      <c r="B56" s="39">
        <v>0</v>
      </c>
      <c r="C56" s="39">
        <v>0</v>
      </c>
      <c r="D56" s="39">
        <v>18</v>
      </c>
      <c r="E56" s="39">
        <v>0</v>
      </c>
      <c r="F56" s="39">
        <v>2</v>
      </c>
      <c r="G56" s="39">
        <v>36</v>
      </c>
      <c r="H56" s="39">
        <v>28</v>
      </c>
      <c r="I56" s="44">
        <v>0</v>
      </c>
      <c r="J56" s="46">
        <f t="shared" si="0"/>
        <v>84</v>
      </c>
    </row>
    <row r="57" spans="1:10" x14ac:dyDescent="0.3">
      <c r="A57" s="38" t="s">
        <v>62</v>
      </c>
      <c r="B57" s="39">
        <v>1</v>
      </c>
      <c r="C57" s="39">
        <v>0</v>
      </c>
      <c r="D57" s="39">
        <v>36</v>
      </c>
      <c r="E57" s="39">
        <v>0</v>
      </c>
      <c r="F57" s="39">
        <v>4</v>
      </c>
      <c r="G57" s="39">
        <v>61</v>
      </c>
      <c r="H57" s="39">
        <v>99</v>
      </c>
      <c r="I57" s="44">
        <v>0</v>
      </c>
      <c r="J57" s="46">
        <f t="shared" si="0"/>
        <v>201</v>
      </c>
    </row>
    <row r="58" spans="1:10" x14ac:dyDescent="0.3">
      <c r="A58" s="38" t="s">
        <v>63</v>
      </c>
      <c r="B58" s="39">
        <v>0</v>
      </c>
      <c r="C58" s="39">
        <v>0</v>
      </c>
      <c r="D58" s="39">
        <v>13</v>
      </c>
      <c r="E58" s="39">
        <v>0</v>
      </c>
      <c r="F58" s="39">
        <v>1</v>
      </c>
      <c r="G58" s="39">
        <v>15</v>
      </c>
      <c r="H58" s="39">
        <v>14</v>
      </c>
      <c r="I58" s="44">
        <v>0</v>
      </c>
      <c r="J58" s="46">
        <f t="shared" si="0"/>
        <v>43</v>
      </c>
    </row>
    <row r="59" spans="1:10" x14ac:dyDescent="0.3">
      <c r="A59" s="38" t="s">
        <v>64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44">
        <v>0</v>
      </c>
      <c r="J59" s="46">
        <f t="shared" si="0"/>
        <v>0</v>
      </c>
    </row>
    <row r="60" spans="1:10" x14ac:dyDescent="0.3">
      <c r="A60" s="38" t="s">
        <v>65</v>
      </c>
      <c r="B60" s="39">
        <v>0</v>
      </c>
      <c r="C60" s="39">
        <v>0</v>
      </c>
      <c r="D60" s="39">
        <v>65</v>
      </c>
      <c r="E60" s="39">
        <v>0</v>
      </c>
      <c r="F60" s="39">
        <v>0</v>
      </c>
      <c r="G60" s="39">
        <v>10</v>
      </c>
      <c r="H60" s="39">
        <v>44</v>
      </c>
      <c r="I60" s="44">
        <v>0</v>
      </c>
      <c r="J60" s="46">
        <f t="shared" si="0"/>
        <v>119</v>
      </c>
    </row>
    <row r="61" spans="1:10" x14ac:dyDescent="0.3">
      <c r="A61" s="38" t="s">
        <v>66</v>
      </c>
      <c r="B61" s="39">
        <v>0</v>
      </c>
      <c r="C61" s="39">
        <v>0</v>
      </c>
      <c r="D61" s="39">
        <v>0</v>
      </c>
      <c r="E61" s="39">
        <v>0</v>
      </c>
      <c r="F61" s="39">
        <v>0</v>
      </c>
      <c r="G61" s="39">
        <v>9</v>
      </c>
      <c r="H61" s="39">
        <v>4</v>
      </c>
      <c r="I61" s="44">
        <v>0</v>
      </c>
      <c r="J61" s="46">
        <f t="shared" si="0"/>
        <v>13</v>
      </c>
    </row>
    <row r="62" spans="1:10" x14ac:dyDescent="0.3">
      <c r="A62" s="38" t="s">
        <v>67</v>
      </c>
      <c r="B62" s="39">
        <v>0</v>
      </c>
      <c r="C62" s="39">
        <v>2</v>
      </c>
      <c r="D62" s="39">
        <v>78</v>
      </c>
      <c r="E62" s="39">
        <v>0</v>
      </c>
      <c r="F62" s="39">
        <v>6</v>
      </c>
      <c r="G62" s="39">
        <v>86</v>
      </c>
      <c r="H62" s="39">
        <v>137</v>
      </c>
      <c r="I62" s="44">
        <v>0</v>
      </c>
      <c r="J62" s="46">
        <f t="shared" si="0"/>
        <v>309</v>
      </c>
    </row>
    <row r="63" spans="1:10" x14ac:dyDescent="0.3">
      <c r="A63" s="38" t="s">
        <v>68</v>
      </c>
      <c r="B63" s="39">
        <v>3</v>
      </c>
      <c r="C63" s="39">
        <v>1</v>
      </c>
      <c r="D63" s="39">
        <v>46</v>
      </c>
      <c r="E63" s="39">
        <v>0</v>
      </c>
      <c r="F63" s="39">
        <v>6</v>
      </c>
      <c r="G63" s="39">
        <v>378</v>
      </c>
      <c r="H63" s="39">
        <v>157</v>
      </c>
      <c r="I63" s="44">
        <v>0</v>
      </c>
      <c r="J63" s="46">
        <f t="shared" si="0"/>
        <v>591</v>
      </c>
    </row>
    <row r="64" spans="1:10" x14ac:dyDescent="0.3">
      <c r="A64" s="38" t="s">
        <v>69</v>
      </c>
      <c r="B64" s="39">
        <v>0</v>
      </c>
      <c r="C64" s="39">
        <v>0</v>
      </c>
      <c r="D64" s="39">
        <v>3</v>
      </c>
      <c r="E64" s="39">
        <v>0</v>
      </c>
      <c r="F64" s="39">
        <v>1</v>
      </c>
      <c r="G64" s="39">
        <v>19</v>
      </c>
      <c r="H64" s="39">
        <v>1</v>
      </c>
      <c r="I64" s="44">
        <v>0</v>
      </c>
      <c r="J64" s="46">
        <f t="shared" si="0"/>
        <v>24</v>
      </c>
    </row>
    <row r="65" spans="1:10" x14ac:dyDescent="0.3">
      <c r="A65" s="38" t="s">
        <v>70</v>
      </c>
      <c r="B65" s="39">
        <v>15</v>
      </c>
      <c r="C65" s="39">
        <v>0</v>
      </c>
      <c r="D65" s="39">
        <v>256</v>
      </c>
      <c r="E65" s="39">
        <v>3</v>
      </c>
      <c r="F65" s="39">
        <v>28</v>
      </c>
      <c r="G65" s="39">
        <v>1263</v>
      </c>
      <c r="H65" s="39">
        <v>648</v>
      </c>
      <c r="I65" s="44">
        <v>1</v>
      </c>
      <c r="J65" s="46">
        <f t="shared" si="0"/>
        <v>2214</v>
      </c>
    </row>
    <row r="66" spans="1:10" x14ac:dyDescent="0.3">
      <c r="A66" s="38" t="s">
        <v>71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19</v>
      </c>
      <c r="H66" s="39">
        <v>14</v>
      </c>
      <c r="I66" s="44">
        <v>0</v>
      </c>
      <c r="J66" s="46">
        <f t="shared" si="0"/>
        <v>33</v>
      </c>
    </row>
    <row r="67" spans="1:10" x14ac:dyDescent="0.3">
      <c r="A67" s="40" t="s">
        <v>6</v>
      </c>
      <c r="B67" s="41">
        <f>SUM(B3:B66)</f>
        <v>209</v>
      </c>
      <c r="C67" s="41">
        <f t="shared" ref="C67:I67" si="1">SUM(C3:C66)</f>
        <v>33</v>
      </c>
      <c r="D67" s="41">
        <f t="shared" si="1"/>
        <v>9781</v>
      </c>
      <c r="E67" s="41">
        <f t="shared" si="1"/>
        <v>91</v>
      </c>
      <c r="F67" s="41">
        <f t="shared" si="1"/>
        <v>648</v>
      </c>
      <c r="G67" s="41">
        <f t="shared" si="1"/>
        <v>19972</v>
      </c>
      <c r="H67" s="41">
        <f t="shared" si="1"/>
        <v>15560</v>
      </c>
      <c r="I67" s="48">
        <f t="shared" si="1"/>
        <v>41</v>
      </c>
      <c r="J67" s="47">
        <f>SUM(J3:J66)</f>
        <v>46335</v>
      </c>
    </row>
  </sheetData>
  <mergeCells count="1">
    <mergeCell ref="B1:I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2020-10-29T15:22:09Z</dcterms:modified>
</cp:coreProperties>
</file>