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Elections\Voting Systems\CORLA\_Elections\2024\SP\_RLA Summaries\"/>
    </mc:Choice>
  </mc:AlternateContent>
  <xr:revisionPtr revIDLastSave="0" documentId="13_ncr:1_{FB5D6566-32FD-4B0E-8170-2AC234EBB9B5}" xr6:coauthVersionLast="47" xr6:coauthVersionMax="47" xr10:uidLastSave="{00000000-0000-0000-0000-000000000000}"/>
  <bookViews>
    <workbookView xWindow="-30550" yWindow="5630" windowWidth="22320" windowHeight="11030" xr2:uid="{C28C7A1F-CF77-4A2C-A531-795FA8963791}"/>
  </bookViews>
  <sheets>
    <sheet name="Sheet1" sheetId="1" r:id="rId1"/>
  </sheets>
  <definedNames>
    <definedName name="_xlnm.Print_Area" localSheetId="0">Sheet1!$A$1:$K$76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1" l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2" i="1"/>
  <c r="AB3" i="1" s="1"/>
  <c r="AB4" i="1" s="1"/>
</calcChain>
</file>

<file path=xl/sharedStrings.xml><?xml version="1.0" encoding="utf-8"?>
<sst xmlns="http://schemas.openxmlformats.org/spreadsheetml/2006/main" count="222" uniqueCount="135">
  <si>
    <t>County</t>
  </si>
  <si>
    <t>Contest</t>
  </si>
  <si>
    <t>Vote For</t>
  </si>
  <si>
    <t>Lowest Winner</t>
  </si>
  <si>
    <t>Highest Loser</t>
  </si>
  <si>
    <t>Contest Margin</t>
  </si>
  <si>
    <t>Diluted Margin</t>
  </si>
  <si>
    <t>Risk Limit</t>
  </si>
  <si>
    <t>Estimated # of CVRs to audit</t>
  </si>
  <si>
    <t># of CVR</t>
  </si>
  <si>
    <t>Remarks</t>
  </si>
  <si>
    <t>Colorado</t>
  </si>
  <si>
    <t>Representative to the 118th United States Congress - District 4 (Congressional Vacancy Election)</t>
  </si>
  <si>
    <t>Regent of the University of Colorado - At Large - Democratic Party</t>
  </si>
  <si>
    <t>Adams</t>
  </si>
  <si>
    <t>Representative to the 119th United States Congress - District 8 - Republican Party</t>
  </si>
  <si>
    <t>Adams County Commissioner - District 1 - Democratic Party</t>
  </si>
  <si>
    <t>Alamosa</t>
  </si>
  <si>
    <t>Representative to the 119th United States Congress - District 3 - Republican Party</t>
  </si>
  <si>
    <t>Arapahoe</t>
  </si>
  <si>
    <t>Representative to the 119th United States Congress - District 4 - Republican Party</t>
  </si>
  <si>
    <t>Arapahoe County Commissioner - District 5 - Democratic Party</t>
  </si>
  <si>
    <t>Archuleta</t>
  </si>
  <si>
    <t>Archuleta County Commissioner - District 2 - Republican Party</t>
  </si>
  <si>
    <t>Bent</t>
  </si>
  <si>
    <t>Bent County Commissioner - District 3 - Republican Party</t>
  </si>
  <si>
    <t>Boulder</t>
  </si>
  <si>
    <t>State Representative - District 10 - Democratic Party</t>
  </si>
  <si>
    <t>State Representative - District 11 - Republican Party</t>
  </si>
  <si>
    <t>Cheyenne</t>
  </si>
  <si>
    <t>Cheyenne County Commissioner - District 3 - Republican Party</t>
  </si>
  <si>
    <t>Clear Creek</t>
  </si>
  <si>
    <t>State Board of Education Member - Congressional District 2 - Democratic Party</t>
  </si>
  <si>
    <t>Conejos</t>
  </si>
  <si>
    <t>Conejos County Commissioner - District 1 - Democratic Party</t>
  </si>
  <si>
    <t>Conejos County Commissioner - District 3 - Republican Party</t>
  </si>
  <si>
    <t>Costilla</t>
  </si>
  <si>
    <t>Costilla County Commisioner - District 1 - Democratic Party</t>
  </si>
  <si>
    <t>Crowley</t>
  </si>
  <si>
    <t>Crowley County Commissioner - District 2 - Republican Party</t>
  </si>
  <si>
    <t>Custer</t>
  </si>
  <si>
    <t>Custer County Commissioner - District 3 - Republican Party</t>
  </si>
  <si>
    <t>Delta</t>
  </si>
  <si>
    <t>Delta County Commissioner - District 2 - Republican Party</t>
  </si>
  <si>
    <t>Denver</t>
  </si>
  <si>
    <t>State Representative - District 6 - Democratic Party</t>
  </si>
  <si>
    <t>District Attorney - 2nd Judicial District - Democratic Party</t>
  </si>
  <si>
    <t>Dolores</t>
  </si>
  <si>
    <t>Douglas</t>
  </si>
  <si>
    <t>Douglas County Commissioner - District 2 - Democratic Party</t>
  </si>
  <si>
    <t>Douglas County Commissioner - District 3 - Republican Party</t>
  </si>
  <si>
    <t>Eagle</t>
  </si>
  <si>
    <t>Eagle County Commissioner - District 2 - Democratic Party</t>
  </si>
  <si>
    <t>El Paso</t>
  </si>
  <si>
    <t>El Paso County Commissioner - District 2 - Republican Party</t>
  </si>
  <si>
    <t>Elbert</t>
  </si>
  <si>
    <t>State Board of Education Member - Congressional District 4 - Republican Party</t>
  </si>
  <si>
    <t>Fremont</t>
  </si>
  <si>
    <t>Fremont County Commissioner - District 1 - Republican Party</t>
  </si>
  <si>
    <t>Garfield</t>
  </si>
  <si>
    <t>Gilpin</t>
  </si>
  <si>
    <t>State Representative - District 49 - Democratic Party</t>
  </si>
  <si>
    <t>Gilpin County Commissioner - District 1 - Republican Party</t>
  </si>
  <si>
    <t>Grand</t>
  </si>
  <si>
    <t>Gunnison</t>
  </si>
  <si>
    <t>Hinsdale</t>
  </si>
  <si>
    <t>State Representative - District 58 - Republican Party</t>
  </si>
  <si>
    <t>Huerfano</t>
  </si>
  <si>
    <t>Huerfano County Commissioner - District 1 - Democratic Party</t>
  </si>
  <si>
    <t>Jackson</t>
  </si>
  <si>
    <t>Jackson County Commissioner - District 2 - Republican Party</t>
  </si>
  <si>
    <t>Jefferson</t>
  </si>
  <si>
    <t>State Representative - District 30 - Democratic Party</t>
  </si>
  <si>
    <t>Kiowa</t>
  </si>
  <si>
    <t>Kit Carson</t>
  </si>
  <si>
    <t>Kit Carson County Commissioner - District 3 - Republican Party</t>
  </si>
  <si>
    <t>La Plata</t>
  </si>
  <si>
    <t>Larimer</t>
  </si>
  <si>
    <t>State Representative - District 52 - Democratic Party</t>
  </si>
  <si>
    <t>Larimer County Commissioner - District 3 - Republican Party</t>
  </si>
  <si>
    <t>Lincoln</t>
  </si>
  <si>
    <t>Lincoln County Commissioner - District 3 - Republican Party</t>
  </si>
  <si>
    <t>Logan</t>
  </si>
  <si>
    <t>State Representative - District 63 - Republican Party</t>
  </si>
  <si>
    <t>Mesa</t>
  </si>
  <si>
    <t>Mesa County Commissioner - District 3 - Republican Party</t>
  </si>
  <si>
    <t>Mineral</t>
  </si>
  <si>
    <t>Mineral County Commissioner - District 2 - Republican Party</t>
  </si>
  <si>
    <t>Moffat</t>
  </si>
  <si>
    <t>Montezuma</t>
  </si>
  <si>
    <t>Montrose</t>
  </si>
  <si>
    <t>Montrose County Commissioner - District 1 - Republican Party</t>
  </si>
  <si>
    <t>Morgan</t>
  </si>
  <si>
    <t>Morgan County Commissioner - District 3 - Republican Party</t>
  </si>
  <si>
    <t>Otero</t>
  </si>
  <si>
    <t>Ouray</t>
  </si>
  <si>
    <t>Park</t>
  </si>
  <si>
    <t>Park County Commissioner - District 2 - Republican Party</t>
  </si>
  <si>
    <t>Phillips</t>
  </si>
  <si>
    <t>Phillips County Commissioner - District 2 - Republican Party</t>
  </si>
  <si>
    <t>Pitkin</t>
  </si>
  <si>
    <t>Pitkin County Commissioner - District 5</t>
  </si>
  <si>
    <t>Prowers</t>
  </si>
  <si>
    <t>Prowers County Commissioner - District 1 - Republican Party</t>
  </si>
  <si>
    <t>Pueblo</t>
  </si>
  <si>
    <t>State Representative - District 46 - Republican Party</t>
  </si>
  <si>
    <t>Rio Blanco</t>
  </si>
  <si>
    <t>Rio Blanco County Commissioner - District 3 - Republican Party</t>
  </si>
  <si>
    <t>Rio Grande</t>
  </si>
  <si>
    <t>Routt</t>
  </si>
  <si>
    <t>Saguache</t>
  </si>
  <si>
    <t>Saguache County Commissioner - District 1 - Democratic Party</t>
  </si>
  <si>
    <t>San Miguel</t>
  </si>
  <si>
    <t>San Miguel County Commissioner - District 1 - Democratic Party</t>
  </si>
  <si>
    <t>Sedgwick</t>
  </si>
  <si>
    <t>Sedgwick County Commissioner - District 2 - Republican Party</t>
  </si>
  <si>
    <t>Summit</t>
  </si>
  <si>
    <t>Teller</t>
  </si>
  <si>
    <t>District Attorney - 4th Judicial District - Republican Party</t>
  </si>
  <si>
    <t>Washington</t>
  </si>
  <si>
    <t>Washington County Commissioner - District 2 - Republican Party</t>
  </si>
  <si>
    <t>Weld</t>
  </si>
  <si>
    <t>Weld County Commissioner - District 3 - Republican Party</t>
  </si>
  <si>
    <t>Yuma</t>
  </si>
  <si>
    <t>Yuma County Commissioner - District 3 - Republican Party</t>
  </si>
  <si>
    <t>Audited in all 63 counties</t>
  </si>
  <si>
    <t>Audited in all 21 counties</t>
  </si>
  <si>
    <t>Single county audit</t>
  </si>
  <si>
    <t>Baca</t>
  </si>
  <si>
    <t>Broomfield</t>
  </si>
  <si>
    <t>Chaffee</t>
  </si>
  <si>
    <t>No eligible local contest to audit</t>
  </si>
  <si>
    <t>Lake</t>
  </si>
  <si>
    <t>Las Animas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</si>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</sst>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indexed="64"/>
          <bgColor theme="3" tint="0.89996032593768116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3" tint="0.89996032593768116"/>
        </patternFill>
      </fill>
    </dxf>
    <dxf>
      <fill>
        <patternFill patternType="solid">
          <fgColor indexed="64"/>
          <bgColor theme="3" tint="0.899960325937681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5014-4BA8-4924-B752-69E44DEBDA6B}">
  <sheetPr>
    <pageSetUpPr fitToPage="1"/>
  </sheetPr>
  <dimension ref="A1:AB77"/>
  <sheetViews>
    <sheetView tabSelected="1" workbookViewId="0">
      <pane ySplit="1" topLeftCell="A2" activePane="bottomLeft" state="frozenSplit"/>
      <selection pane="bottomLeft" activeCell="F50" sqref="F50"/>
    </sheetView>
  </sheetViews>
  <sheetFormatPr defaultRowHeight="15" x14ac:dyDescent="0.25"/>
  <cols>
    <col min="1" max="1" width="11.5703125" bestFit="1" customWidth="1"/>
    <col min="2" max="2" width="78.5703125" bestFit="1" customWidth="1"/>
    <col min="3" max="3" width="8.5703125" style="1" customWidth="1"/>
    <col min="4" max="4" width="7.5703125" style="2" bestFit="1" customWidth="1"/>
    <col min="5" max="5" width="10.28515625" style="2" customWidth="1"/>
    <col min="6" max="6" width="9.28515625" style="2" customWidth="1"/>
    <col min="7" max="7" width="9.7109375" style="3" customWidth="1"/>
    <col min="8" max="8" width="5.28515625" style="4" bestFit="1" customWidth="1"/>
    <col min="9" max="9" width="11.140625" style="2" customWidth="1"/>
    <col min="10" max="10" width="7.7109375" style="2" bestFit="1" customWidth="1"/>
    <col min="11" max="11" width="26.140625" customWidth="1"/>
    <col min="12" max="12" width="5.7109375" style="4" customWidth="1"/>
    <col min="13" max="13" width="9.7109375" style="5" customWidth="1"/>
    <col min="14" max="14" width="8.85546875" style="2"/>
    <col min="28" max="28" width="3" hidden="1" customWidth="1"/>
  </cols>
  <sheetData>
    <row r="1" spans="1:28" s="12" customFormat="1" ht="45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  <c r="I1" s="14" t="s">
        <v>8</v>
      </c>
      <c r="J1" s="14" t="s">
        <v>9</v>
      </c>
      <c r="K1" s="13" t="s">
        <v>10</v>
      </c>
      <c r="L1" s="17"/>
      <c r="M1" s="18"/>
      <c r="N1" s="19"/>
    </row>
    <row r="2" spans="1:28" x14ac:dyDescent="0.25">
      <c r="A2" s="6" t="s">
        <v>11</v>
      </c>
      <c r="B2" s="6" t="s">
        <v>12</v>
      </c>
      <c r="C2" s="7">
        <v>1</v>
      </c>
      <c r="D2" s="8">
        <v>95907</v>
      </c>
      <c r="E2" s="8">
        <v>56638</v>
      </c>
      <c r="F2" s="8">
        <v>39269</v>
      </c>
      <c r="G2" s="9">
        <v>4.1358863365877803E-2</v>
      </c>
      <c r="H2" s="10">
        <v>0.03</v>
      </c>
      <c r="I2" s="8">
        <v>176.18956148615956</v>
      </c>
      <c r="J2" s="8">
        <v>171681</v>
      </c>
      <c r="K2" s="11" t="s">
        <v>126</v>
      </c>
      <c r="AB2">
        <f t="shared" ref="AB2:AB65" si="0">IF(A2=A1,AB1,1+AB1)</f>
        <v>1</v>
      </c>
    </row>
    <row r="3" spans="1:28" x14ac:dyDescent="0.25">
      <c r="A3" s="6" t="s">
        <v>11</v>
      </c>
      <c r="B3" s="6" t="s">
        <v>13</v>
      </c>
      <c r="C3" s="7">
        <v>1</v>
      </c>
      <c r="D3" s="8">
        <v>218203</v>
      </c>
      <c r="E3" s="8">
        <v>199661</v>
      </c>
      <c r="F3" s="8">
        <v>18542</v>
      </c>
      <c r="G3" s="9">
        <v>1.9528789745858217E-2</v>
      </c>
      <c r="H3" s="10">
        <v>0.03</v>
      </c>
      <c r="I3" s="8">
        <v>373.14140276129865</v>
      </c>
      <c r="J3" s="8">
        <v>949470</v>
      </c>
      <c r="K3" s="11" t="s">
        <v>125</v>
      </c>
      <c r="AB3">
        <f t="shared" si="0"/>
        <v>1</v>
      </c>
    </row>
    <row r="4" spans="1:28" x14ac:dyDescent="0.25">
      <c r="A4" s="6" t="s">
        <v>14</v>
      </c>
      <c r="B4" s="6" t="s">
        <v>15</v>
      </c>
      <c r="C4" s="7">
        <v>1</v>
      </c>
      <c r="D4" s="8">
        <v>16309</v>
      </c>
      <c r="E4" s="8">
        <v>5032</v>
      </c>
      <c r="F4" s="8">
        <v>11277</v>
      </c>
      <c r="G4" s="9">
        <v>0.21227294117647058</v>
      </c>
      <c r="H4" s="10">
        <v>0.03</v>
      </c>
      <c r="I4" s="8">
        <v>34.328445065176908</v>
      </c>
      <c r="J4" s="8">
        <v>47552</v>
      </c>
      <c r="K4" s="6" t="s">
        <v>127</v>
      </c>
      <c r="AB4">
        <f t="shared" si="0"/>
        <v>2</v>
      </c>
    </row>
    <row r="5" spans="1:28" x14ac:dyDescent="0.25">
      <c r="A5" s="6" t="s">
        <v>14</v>
      </c>
      <c r="B5" s="6" t="s">
        <v>16</v>
      </c>
      <c r="C5" s="7">
        <v>1</v>
      </c>
      <c r="D5" s="8">
        <v>17073</v>
      </c>
      <c r="E5" s="8">
        <v>11037</v>
      </c>
      <c r="F5" s="8">
        <v>6036</v>
      </c>
      <c r="G5" s="9">
        <v>0.11361882352941176</v>
      </c>
      <c r="H5" s="10">
        <v>0.03</v>
      </c>
      <c r="I5" s="8">
        <v>64.135499502982114</v>
      </c>
      <c r="J5" s="8">
        <v>53125</v>
      </c>
      <c r="K5" s="6"/>
      <c r="AB5">
        <f t="shared" si="0"/>
        <v>2</v>
      </c>
    </row>
    <row r="6" spans="1:28" x14ac:dyDescent="0.25">
      <c r="A6" s="6" t="s">
        <v>17</v>
      </c>
      <c r="B6" s="6" t="s">
        <v>18</v>
      </c>
      <c r="C6" s="7">
        <v>1</v>
      </c>
      <c r="D6" s="8">
        <v>588</v>
      </c>
      <c r="E6" s="8">
        <v>458</v>
      </c>
      <c r="F6" s="8">
        <v>130</v>
      </c>
      <c r="G6" s="9">
        <v>5.1896207584830337E-2</v>
      </c>
      <c r="H6" s="10">
        <v>0.03</v>
      </c>
      <c r="I6" s="8">
        <v>140.41488461538461</v>
      </c>
      <c r="J6" s="8">
        <v>2505</v>
      </c>
      <c r="K6" s="6" t="s">
        <v>127</v>
      </c>
      <c r="AB6">
        <f t="shared" si="0"/>
        <v>3</v>
      </c>
    </row>
    <row r="7" spans="1:28" x14ac:dyDescent="0.25">
      <c r="A7" s="6" t="s">
        <v>19</v>
      </c>
      <c r="B7" s="6" t="s">
        <v>20</v>
      </c>
      <c r="C7" s="7">
        <v>1</v>
      </c>
      <c r="D7" s="8">
        <v>1746</v>
      </c>
      <c r="E7" s="8">
        <v>344</v>
      </c>
      <c r="F7" s="8">
        <v>1402</v>
      </c>
      <c r="G7" s="9">
        <v>1.7356855462705045E-2</v>
      </c>
      <c r="H7" s="10">
        <v>0.03</v>
      </c>
      <c r="I7" s="8">
        <v>419.83411198288161</v>
      </c>
      <c r="J7" s="8">
        <v>5670</v>
      </c>
      <c r="K7" s="6" t="s">
        <v>127</v>
      </c>
      <c r="AB7">
        <f t="shared" si="0"/>
        <v>4</v>
      </c>
    </row>
    <row r="8" spans="1:28" x14ac:dyDescent="0.25">
      <c r="A8" s="6" t="s">
        <v>19</v>
      </c>
      <c r="B8" s="6" t="s">
        <v>21</v>
      </c>
      <c r="C8" s="7">
        <v>1</v>
      </c>
      <c r="D8" s="8">
        <v>5967</v>
      </c>
      <c r="E8" s="8">
        <v>2717</v>
      </c>
      <c r="F8" s="8">
        <v>3250</v>
      </c>
      <c r="G8" s="9">
        <v>4.0235221293717115E-2</v>
      </c>
      <c r="H8" s="10">
        <v>0.03</v>
      </c>
      <c r="I8" s="8">
        <v>181.10997692307691</v>
      </c>
      <c r="J8" s="8">
        <v>11516</v>
      </c>
      <c r="K8" s="6"/>
      <c r="AB8">
        <f t="shared" si="0"/>
        <v>4</v>
      </c>
    </row>
    <row r="9" spans="1:28" x14ac:dyDescent="0.25">
      <c r="A9" s="6" t="s">
        <v>22</v>
      </c>
      <c r="B9" s="6" t="s">
        <v>23</v>
      </c>
      <c r="C9" s="7">
        <v>1</v>
      </c>
      <c r="D9" s="8">
        <v>1612</v>
      </c>
      <c r="E9" s="8">
        <v>927</v>
      </c>
      <c r="F9" s="8">
        <v>685</v>
      </c>
      <c r="G9" s="9">
        <v>0.17936632626341975</v>
      </c>
      <c r="H9" s="10">
        <v>0.03</v>
      </c>
      <c r="I9" s="8">
        <v>40.626354744525543</v>
      </c>
      <c r="J9" s="8">
        <v>3819</v>
      </c>
      <c r="K9" s="6"/>
      <c r="AB9">
        <f t="shared" si="0"/>
        <v>5</v>
      </c>
    </row>
    <row r="10" spans="1:28" x14ac:dyDescent="0.25">
      <c r="A10" s="6" t="s">
        <v>128</v>
      </c>
      <c r="B10" s="6" t="s">
        <v>20</v>
      </c>
      <c r="C10" s="7">
        <v>1</v>
      </c>
      <c r="D10" s="8">
        <v>475</v>
      </c>
      <c r="E10" s="8">
        <v>131</v>
      </c>
      <c r="F10" s="8">
        <v>344</v>
      </c>
      <c r="G10" s="9">
        <v>0.34538152610441769</v>
      </c>
      <c r="H10" s="10">
        <v>0.03</v>
      </c>
      <c r="I10" s="8">
        <v>21.098406976744183</v>
      </c>
      <c r="J10" s="8">
        <v>996</v>
      </c>
      <c r="K10" s="6"/>
      <c r="AB10">
        <f t="shared" si="0"/>
        <v>6</v>
      </c>
    </row>
    <row r="11" spans="1:28" x14ac:dyDescent="0.25">
      <c r="A11" s="6" t="s">
        <v>24</v>
      </c>
      <c r="B11" s="6" t="s">
        <v>25</v>
      </c>
      <c r="C11" s="7">
        <v>1</v>
      </c>
      <c r="D11" s="8">
        <v>464</v>
      </c>
      <c r="E11" s="8">
        <v>429</v>
      </c>
      <c r="F11" s="8">
        <v>35</v>
      </c>
      <c r="G11" s="9">
        <v>3.0782761653474055E-2</v>
      </c>
      <c r="H11" s="10">
        <v>0.03</v>
      </c>
      <c r="I11" s="8">
        <v>236.7234</v>
      </c>
      <c r="J11" s="8">
        <v>1137</v>
      </c>
      <c r="K11" s="6"/>
      <c r="AB11">
        <f t="shared" si="0"/>
        <v>7</v>
      </c>
    </row>
    <row r="12" spans="1:28" x14ac:dyDescent="0.25">
      <c r="A12" s="6" t="s">
        <v>26</v>
      </c>
      <c r="B12" s="6" t="s">
        <v>27</v>
      </c>
      <c r="C12" s="7">
        <v>1</v>
      </c>
      <c r="D12" s="8">
        <v>7299</v>
      </c>
      <c r="E12" s="8">
        <v>5139</v>
      </c>
      <c r="F12" s="8">
        <v>2160</v>
      </c>
      <c r="G12" s="9">
        <v>3.665676707679253E-2</v>
      </c>
      <c r="H12" s="10">
        <v>0.03</v>
      </c>
      <c r="I12" s="8">
        <v>198.79003472222223</v>
      </c>
      <c r="J12" s="8">
        <v>13576</v>
      </c>
      <c r="K12" s="6"/>
      <c r="AB12">
        <f t="shared" si="0"/>
        <v>8</v>
      </c>
    </row>
    <row r="13" spans="1:28" x14ac:dyDescent="0.25">
      <c r="A13" s="6" t="s">
        <v>26</v>
      </c>
      <c r="B13" s="6" t="s">
        <v>28</v>
      </c>
      <c r="C13" s="7">
        <v>1</v>
      </c>
      <c r="D13" s="8">
        <v>2104</v>
      </c>
      <c r="E13" s="8">
        <v>1434</v>
      </c>
      <c r="F13" s="8">
        <v>670</v>
      </c>
      <c r="G13" s="9">
        <v>1.1370386084005091E-2</v>
      </c>
      <c r="H13" s="10">
        <v>0.03</v>
      </c>
      <c r="I13" s="8">
        <v>640.87533582089554</v>
      </c>
      <c r="J13" s="8">
        <v>13732</v>
      </c>
      <c r="K13" s="6"/>
      <c r="AB13">
        <f t="shared" si="0"/>
        <v>8</v>
      </c>
    </row>
    <row r="14" spans="1:28" x14ac:dyDescent="0.25">
      <c r="A14" s="6" t="s">
        <v>129</v>
      </c>
      <c r="B14" s="20" t="s">
        <v>131</v>
      </c>
      <c r="C14" s="7" t="s">
        <v>134</v>
      </c>
      <c r="D14" s="7" t="s">
        <v>134</v>
      </c>
      <c r="E14" s="7" t="s">
        <v>134</v>
      </c>
      <c r="F14" s="7" t="s">
        <v>134</v>
      </c>
      <c r="G14" s="7" t="s">
        <v>134</v>
      </c>
      <c r="H14" s="7" t="s">
        <v>134</v>
      </c>
      <c r="I14" s="7" t="s">
        <v>134</v>
      </c>
      <c r="J14" s="7" t="s">
        <v>134</v>
      </c>
      <c r="K14" s="6"/>
      <c r="AB14">
        <f t="shared" si="0"/>
        <v>9</v>
      </c>
    </row>
    <row r="15" spans="1:28" x14ac:dyDescent="0.25">
      <c r="A15" s="6" t="s">
        <v>130</v>
      </c>
      <c r="B15" s="20" t="s">
        <v>131</v>
      </c>
      <c r="C15" s="7" t="s">
        <v>134</v>
      </c>
      <c r="D15" s="7" t="s">
        <v>134</v>
      </c>
      <c r="E15" s="7" t="s">
        <v>134</v>
      </c>
      <c r="F15" s="7" t="s">
        <v>134</v>
      </c>
      <c r="G15" s="7" t="s">
        <v>134</v>
      </c>
      <c r="H15" s="7" t="s">
        <v>134</v>
      </c>
      <c r="I15" s="7" t="s">
        <v>134</v>
      </c>
      <c r="J15" s="7" t="s">
        <v>134</v>
      </c>
      <c r="K15" s="6"/>
      <c r="AB15">
        <f t="shared" si="0"/>
        <v>10</v>
      </c>
    </row>
    <row r="16" spans="1:28" x14ac:dyDescent="0.25">
      <c r="A16" s="6" t="s">
        <v>29</v>
      </c>
      <c r="B16" s="6" t="s">
        <v>30</v>
      </c>
      <c r="C16" s="7">
        <v>1</v>
      </c>
      <c r="D16" s="8">
        <v>330</v>
      </c>
      <c r="E16" s="8">
        <v>146</v>
      </c>
      <c r="F16" s="8">
        <v>184</v>
      </c>
      <c r="G16" s="9">
        <v>0.28976377952755905</v>
      </c>
      <c r="H16" s="10">
        <v>0.03</v>
      </c>
      <c r="I16" s="8">
        <v>25.148070652173914</v>
      </c>
      <c r="J16" s="8">
        <v>635</v>
      </c>
      <c r="K16" s="6"/>
      <c r="AB16">
        <f t="shared" si="0"/>
        <v>11</v>
      </c>
    </row>
    <row r="17" spans="1:28" x14ac:dyDescent="0.25">
      <c r="A17" s="6" t="s">
        <v>31</v>
      </c>
      <c r="B17" s="6" t="s">
        <v>32</v>
      </c>
      <c r="C17" s="7">
        <v>1</v>
      </c>
      <c r="D17" s="8">
        <v>560</v>
      </c>
      <c r="E17" s="8">
        <v>468</v>
      </c>
      <c r="F17" s="8">
        <v>92</v>
      </c>
      <c r="G17" s="9">
        <v>5.2903967797584821E-2</v>
      </c>
      <c r="H17" s="10">
        <v>0.03</v>
      </c>
      <c r="I17" s="8">
        <v>137.74014130434782</v>
      </c>
      <c r="J17" s="8">
        <v>1739</v>
      </c>
      <c r="K17" s="6" t="s">
        <v>127</v>
      </c>
      <c r="AB17">
        <f t="shared" si="0"/>
        <v>12</v>
      </c>
    </row>
    <row r="18" spans="1:28" x14ac:dyDescent="0.25">
      <c r="A18" s="6" t="s">
        <v>33</v>
      </c>
      <c r="B18" s="6" t="s">
        <v>34</v>
      </c>
      <c r="C18" s="7">
        <v>1</v>
      </c>
      <c r="D18" s="8">
        <v>673</v>
      </c>
      <c r="E18" s="8">
        <v>220</v>
      </c>
      <c r="F18" s="8">
        <v>453</v>
      </c>
      <c r="G18" s="9">
        <v>0.23717277486910995</v>
      </c>
      <c r="H18" s="10">
        <v>0.03</v>
      </c>
      <c r="I18" s="8">
        <v>30.724437086092713</v>
      </c>
      <c r="J18" s="8">
        <v>1910</v>
      </c>
      <c r="K18" s="6"/>
      <c r="AB18">
        <f t="shared" si="0"/>
        <v>13</v>
      </c>
    </row>
    <row r="19" spans="1:28" x14ac:dyDescent="0.25">
      <c r="A19" s="6" t="s">
        <v>33</v>
      </c>
      <c r="B19" s="6" t="s">
        <v>35</v>
      </c>
      <c r="C19" s="7">
        <v>1</v>
      </c>
      <c r="D19" s="8">
        <v>573</v>
      </c>
      <c r="E19" s="8">
        <v>357</v>
      </c>
      <c r="F19" s="8">
        <v>216</v>
      </c>
      <c r="G19" s="9">
        <v>0.1130890052356021</v>
      </c>
      <c r="H19" s="10">
        <v>0.03</v>
      </c>
      <c r="I19" s="8">
        <v>64.435972222222219</v>
      </c>
      <c r="J19" s="8">
        <v>1910</v>
      </c>
      <c r="K19" s="6"/>
      <c r="AB19">
        <f t="shared" si="0"/>
        <v>13</v>
      </c>
    </row>
    <row r="20" spans="1:28" x14ac:dyDescent="0.25">
      <c r="A20" s="6" t="s">
        <v>36</v>
      </c>
      <c r="B20" s="6" t="s">
        <v>37</v>
      </c>
      <c r="C20" s="7">
        <v>1</v>
      </c>
      <c r="D20" s="8">
        <v>396</v>
      </c>
      <c r="E20" s="8">
        <v>126</v>
      </c>
      <c r="F20" s="8">
        <v>270</v>
      </c>
      <c r="G20" s="9">
        <v>0.32374100719424459</v>
      </c>
      <c r="H20" s="10">
        <v>0.03</v>
      </c>
      <c r="I20" s="8">
        <v>22.508733333333335</v>
      </c>
      <c r="J20" s="8">
        <v>834</v>
      </c>
      <c r="K20" s="6"/>
      <c r="AB20">
        <f t="shared" si="0"/>
        <v>14</v>
      </c>
    </row>
    <row r="21" spans="1:28" x14ac:dyDescent="0.25">
      <c r="A21" s="6" t="s">
        <v>38</v>
      </c>
      <c r="B21" s="6" t="s">
        <v>39</v>
      </c>
      <c r="C21" s="7">
        <v>1</v>
      </c>
      <c r="D21" s="8">
        <v>512</v>
      </c>
      <c r="E21" s="8">
        <v>256</v>
      </c>
      <c r="F21" s="8">
        <v>256</v>
      </c>
      <c r="G21" s="9">
        <v>0.27061310782241016</v>
      </c>
      <c r="H21" s="10">
        <v>0.03</v>
      </c>
      <c r="I21" s="8">
        <v>26.927742187499998</v>
      </c>
      <c r="J21" s="8">
        <v>946</v>
      </c>
      <c r="K21" s="6"/>
      <c r="AB21">
        <f t="shared" si="0"/>
        <v>15</v>
      </c>
    </row>
    <row r="22" spans="1:28" x14ac:dyDescent="0.25">
      <c r="A22" s="6" t="s">
        <v>40</v>
      </c>
      <c r="B22" s="6" t="s">
        <v>41</v>
      </c>
      <c r="C22" s="7">
        <v>1</v>
      </c>
      <c r="D22" s="8">
        <v>753</v>
      </c>
      <c r="E22" s="8">
        <v>383</v>
      </c>
      <c r="F22" s="8">
        <v>370</v>
      </c>
      <c r="G22" s="9">
        <v>0.24749163879598662</v>
      </c>
      <c r="H22" s="10">
        <v>0.03</v>
      </c>
      <c r="I22" s="8">
        <v>29.443418918918919</v>
      </c>
      <c r="J22" s="8">
        <v>1495</v>
      </c>
      <c r="K22" s="6"/>
      <c r="AB22">
        <f t="shared" si="0"/>
        <v>16</v>
      </c>
    </row>
    <row r="23" spans="1:28" x14ac:dyDescent="0.25">
      <c r="A23" s="6" t="s">
        <v>42</v>
      </c>
      <c r="B23" s="6" t="s">
        <v>43</v>
      </c>
      <c r="C23" s="7">
        <v>1</v>
      </c>
      <c r="D23" s="8">
        <v>2900</v>
      </c>
      <c r="E23" s="8">
        <v>2512</v>
      </c>
      <c r="F23" s="8">
        <v>388</v>
      </c>
      <c r="G23" s="9">
        <v>5.006451612903226E-2</v>
      </c>
      <c r="H23" s="10">
        <v>0.03</v>
      </c>
      <c r="I23" s="8">
        <v>145.55219072164948</v>
      </c>
      <c r="J23" s="8">
        <v>7750</v>
      </c>
      <c r="K23" s="6"/>
      <c r="AB23">
        <f t="shared" si="0"/>
        <v>17</v>
      </c>
    </row>
    <row r="24" spans="1:28" x14ac:dyDescent="0.25">
      <c r="A24" s="6" t="s">
        <v>44</v>
      </c>
      <c r="B24" s="6" t="s">
        <v>45</v>
      </c>
      <c r="C24" s="7">
        <v>1</v>
      </c>
      <c r="D24" s="8">
        <v>8184</v>
      </c>
      <c r="E24" s="8">
        <v>4879</v>
      </c>
      <c r="F24" s="8">
        <v>3305</v>
      </c>
      <c r="G24" s="9">
        <v>3.7564074878101449E-2</v>
      </c>
      <c r="H24" s="10">
        <v>0.03</v>
      </c>
      <c r="I24" s="8">
        <v>193.98853888048413</v>
      </c>
      <c r="J24" s="8">
        <v>14529</v>
      </c>
      <c r="K24" s="6"/>
      <c r="AB24">
        <f t="shared" si="0"/>
        <v>18</v>
      </c>
    </row>
    <row r="25" spans="1:28" x14ac:dyDescent="0.25">
      <c r="A25" s="6" t="s">
        <v>44</v>
      </c>
      <c r="B25" s="6" t="s">
        <v>46</v>
      </c>
      <c r="C25" s="7">
        <v>1</v>
      </c>
      <c r="D25" s="8">
        <v>43165</v>
      </c>
      <c r="E25" s="8">
        <v>30948</v>
      </c>
      <c r="F25" s="8">
        <v>12217</v>
      </c>
      <c r="G25" s="9">
        <v>0.13885636998056441</v>
      </c>
      <c r="H25" s="10">
        <v>0.03</v>
      </c>
      <c r="I25" s="8">
        <v>52.478687157239918</v>
      </c>
      <c r="J25" s="8">
        <v>87983</v>
      </c>
      <c r="K25" s="6"/>
      <c r="AB25">
        <f t="shared" si="0"/>
        <v>18</v>
      </c>
    </row>
    <row r="26" spans="1:28" x14ac:dyDescent="0.25">
      <c r="A26" s="6" t="s">
        <v>47</v>
      </c>
      <c r="B26" s="6" t="s">
        <v>18</v>
      </c>
      <c r="C26" s="7">
        <v>1</v>
      </c>
      <c r="D26" s="8">
        <v>190</v>
      </c>
      <c r="E26" s="8">
        <v>115</v>
      </c>
      <c r="F26" s="8">
        <v>75</v>
      </c>
      <c r="G26" s="9">
        <v>0.12155591572123177</v>
      </c>
      <c r="H26" s="10">
        <v>0.03</v>
      </c>
      <c r="I26" s="8">
        <v>59.947719999999997</v>
      </c>
      <c r="J26" s="8">
        <v>617</v>
      </c>
      <c r="K26" s="6" t="s">
        <v>127</v>
      </c>
      <c r="AB26">
        <f t="shared" si="0"/>
        <v>19</v>
      </c>
    </row>
    <row r="27" spans="1:28" x14ac:dyDescent="0.25">
      <c r="A27" s="6" t="s">
        <v>48</v>
      </c>
      <c r="B27" s="6" t="s">
        <v>49</v>
      </c>
      <c r="C27" s="7">
        <v>1</v>
      </c>
      <c r="D27" s="8">
        <v>15933</v>
      </c>
      <c r="E27" s="8">
        <v>11778</v>
      </c>
      <c r="F27" s="8">
        <v>4155</v>
      </c>
      <c r="G27" s="9">
        <v>4.6706384892086332E-2</v>
      </c>
      <c r="H27" s="10">
        <v>0.03</v>
      </c>
      <c r="I27" s="8">
        <v>156.01721299638987</v>
      </c>
      <c r="J27" s="8">
        <v>88960</v>
      </c>
      <c r="K27" s="6"/>
      <c r="AB27">
        <f t="shared" si="0"/>
        <v>20</v>
      </c>
    </row>
    <row r="28" spans="1:28" x14ac:dyDescent="0.25">
      <c r="A28" s="6" t="s">
        <v>48</v>
      </c>
      <c r="B28" s="6" t="s">
        <v>50</v>
      </c>
      <c r="C28" s="7">
        <v>1</v>
      </c>
      <c r="D28" s="8">
        <v>21327</v>
      </c>
      <c r="E28" s="8">
        <v>16051</v>
      </c>
      <c r="F28" s="8">
        <v>5276</v>
      </c>
      <c r="G28" s="9">
        <v>5.9307553956834534E-2</v>
      </c>
      <c r="H28" s="10">
        <v>0.03</v>
      </c>
      <c r="I28" s="8">
        <v>122.86799090219863</v>
      </c>
      <c r="J28" s="8">
        <v>88960</v>
      </c>
      <c r="K28" s="6"/>
      <c r="AB28">
        <f t="shared" si="0"/>
        <v>20</v>
      </c>
    </row>
    <row r="29" spans="1:28" x14ac:dyDescent="0.25">
      <c r="A29" s="6" t="s">
        <v>51</v>
      </c>
      <c r="B29" s="6" t="s">
        <v>52</v>
      </c>
      <c r="C29" s="7">
        <v>1</v>
      </c>
      <c r="D29" s="8">
        <v>2616</v>
      </c>
      <c r="E29" s="8">
        <v>2464</v>
      </c>
      <c r="F29" s="8">
        <v>152</v>
      </c>
      <c r="G29" s="9">
        <v>2.107306252599473E-2</v>
      </c>
      <c r="H29" s="10">
        <v>0.03</v>
      </c>
      <c r="I29" s="8">
        <v>345.79691447368424</v>
      </c>
      <c r="J29" s="8">
        <v>7213</v>
      </c>
      <c r="K29" s="6"/>
      <c r="AB29">
        <f t="shared" si="0"/>
        <v>21</v>
      </c>
    </row>
    <row r="30" spans="1:28" x14ac:dyDescent="0.25">
      <c r="A30" s="6" t="s">
        <v>53</v>
      </c>
      <c r="B30" s="6" t="s">
        <v>54</v>
      </c>
      <c r="C30" s="7">
        <v>1</v>
      </c>
      <c r="D30" s="8">
        <v>11852</v>
      </c>
      <c r="E30" s="8">
        <v>6943</v>
      </c>
      <c r="F30" s="8">
        <v>4909</v>
      </c>
      <c r="G30" s="9">
        <v>3.7568494199038786E-2</v>
      </c>
      <c r="H30" s="10">
        <v>0.03</v>
      </c>
      <c r="I30" s="8">
        <v>193.96571929109797</v>
      </c>
      <c r="J30" s="8">
        <v>26916</v>
      </c>
      <c r="K30" s="6"/>
      <c r="AB30">
        <f t="shared" si="0"/>
        <v>22</v>
      </c>
    </row>
    <row r="31" spans="1:28" x14ac:dyDescent="0.25">
      <c r="A31" s="6" t="s">
        <v>55</v>
      </c>
      <c r="B31" s="6" t="s">
        <v>56</v>
      </c>
      <c r="C31" s="7">
        <v>1</v>
      </c>
      <c r="D31" s="8">
        <v>3319</v>
      </c>
      <c r="E31" s="8">
        <v>2507</v>
      </c>
      <c r="F31" s="8">
        <v>812</v>
      </c>
      <c r="G31" s="9">
        <v>9.9631901840490797E-2</v>
      </c>
      <c r="H31" s="10">
        <v>0.03</v>
      </c>
      <c r="I31" s="8">
        <v>73.139224137931038</v>
      </c>
      <c r="J31" s="8">
        <v>8150</v>
      </c>
      <c r="K31" s="6" t="s">
        <v>127</v>
      </c>
      <c r="AB31">
        <f t="shared" si="0"/>
        <v>23</v>
      </c>
    </row>
    <row r="32" spans="1:28" x14ac:dyDescent="0.25">
      <c r="A32" s="6" t="s">
        <v>57</v>
      </c>
      <c r="B32" s="6" t="s">
        <v>58</v>
      </c>
      <c r="C32" s="7">
        <v>1</v>
      </c>
      <c r="D32" s="8">
        <v>3864</v>
      </c>
      <c r="E32" s="8">
        <v>2827</v>
      </c>
      <c r="F32" s="8">
        <v>1037</v>
      </c>
      <c r="G32" s="9">
        <v>0.11299989103192765</v>
      </c>
      <c r="H32" s="10">
        <v>0.03</v>
      </c>
      <c r="I32" s="8">
        <v>64.486787849566056</v>
      </c>
      <c r="J32" s="8">
        <v>9177</v>
      </c>
      <c r="K32" s="6"/>
      <c r="AB32">
        <f t="shared" si="0"/>
        <v>24</v>
      </c>
    </row>
    <row r="33" spans="1:28" x14ac:dyDescent="0.25">
      <c r="A33" s="6" t="s">
        <v>59</v>
      </c>
      <c r="B33" s="6" t="s">
        <v>18</v>
      </c>
      <c r="C33" s="7">
        <v>1</v>
      </c>
      <c r="D33" s="8">
        <v>2421</v>
      </c>
      <c r="E33" s="8">
        <v>1516</v>
      </c>
      <c r="F33" s="8">
        <v>905</v>
      </c>
      <c r="G33" s="9">
        <v>9.7311827956989241E-2</v>
      </c>
      <c r="H33" s="10">
        <v>0.03</v>
      </c>
      <c r="I33" s="8">
        <v>74.882983425414366</v>
      </c>
      <c r="J33" s="8">
        <v>9300</v>
      </c>
      <c r="K33" s="6" t="s">
        <v>127</v>
      </c>
      <c r="AB33">
        <f t="shared" si="0"/>
        <v>25</v>
      </c>
    </row>
    <row r="34" spans="1:28" x14ac:dyDescent="0.25">
      <c r="A34" s="6" t="s">
        <v>60</v>
      </c>
      <c r="B34" s="6" t="s">
        <v>61</v>
      </c>
      <c r="C34" s="7">
        <v>1</v>
      </c>
      <c r="D34" s="8">
        <v>397</v>
      </c>
      <c r="E34" s="8">
        <v>234</v>
      </c>
      <c r="F34" s="8">
        <v>163</v>
      </c>
      <c r="G34" s="9">
        <v>0.10516129032258065</v>
      </c>
      <c r="H34" s="10">
        <v>0.03</v>
      </c>
      <c r="I34" s="8">
        <v>69.293558282208593</v>
      </c>
      <c r="J34" s="8">
        <v>1550</v>
      </c>
      <c r="K34" s="6" t="s">
        <v>127</v>
      </c>
      <c r="AB34">
        <f t="shared" si="0"/>
        <v>26</v>
      </c>
    </row>
    <row r="35" spans="1:28" x14ac:dyDescent="0.25">
      <c r="A35" s="6" t="s">
        <v>60</v>
      </c>
      <c r="B35" s="6" t="s">
        <v>62</v>
      </c>
      <c r="C35" s="7">
        <v>1</v>
      </c>
      <c r="D35" s="8">
        <v>483</v>
      </c>
      <c r="E35" s="8">
        <v>368</v>
      </c>
      <c r="F35" s="8">
        <v>115</v>
      </c>
      <c r="G35" s="9">
        <v>7.4193548387096769E-2</v>
      </c>
      <c r="H35" s="10">
        <v>0.03</v>
      </c>
      <c r="I35" s="8">
        <v>98.21608695652175</v>
      </c>
      <c r="J35" s="8">
        <v>1550</v>
      </c>
      <c r="K35" s="6"/>
      <c r="AB35">
        <f t="shared" si="0"/>
        <v>26</v>
      </c>
    </row>
    <row r="36" spans="1:28" x14ac:dyDescent="0.25">
      <c r="A36" s="6" t="s">
        <v>63</v>
      </c>
      <c r="B36" s="6" t="s">
        <v>32</v>
      </c>
      <c r="C36" s="7">
        <v>1</v>
      </c>
      <c r="D36" s="8">
        <v>782</v>
      </c>
      <c r="E36" s="8">
        <v>550</v>
      </c>
      <c r="F36" s="8">
        <v>232</v>
      </c>
      <c r="G36" s="9">
        <v>8.072372999304106E-2</v>
      </c>
      <c r="H36" s="10">
        <v>0.03</v>
      </c>
      <c r="I36" s="8">
        <v>90.270853448275858</v>
      </c>
      <c r="J36" s="8">
        <v>2874</v>
      </c>
      <c r="K36" s="6" t="s">
        <v>127</v>
      </c>
      <c r="AB36">
        <f t="shared" si="0"/>
        <v>27</v>
      </c>
    </row>
    <row r="37" spans="1:28" x14ac:dyDescent="0.25">
      <c r="A37" s="6" t="s">
        <v>64</v>
      </c>
      <c r="B37" s="6" t="s">
        <v>18</v>
      </c>
      <c r="C37" s="7">
        <v>1</v>
      </c>
      <c r="D37" s="8">
        <v>568</v>
      </c>
      <c r="E37" s="8">
        <v>329</v>
      </c>
      <c r="F37" s="8">
        <v>239</v>
      </c>
      <c r="G37" s="9">
        <v>8.3977512297962048E-2</v>
      </c>
      <c r="H37" s="10">
        <v>0.03</v>
      </c>
      <c r="I37" s="8">
        <v>86.773230125523014</v>
      </c>
      <c r="J37" s="8">
        <v>2846</v>
      </c>
      <c r="K37" s="6" t="s">
        <v>127</v>
      </c>
      <c r="AB37">
        <f t="shared" si="0"/>
        <v>28</v>
      </c>
    </row>
    <row r="38" spans="1:28" x14ac:dyDescent="0.25">
      <c r="A38" s="6" t="s">
        <v>65</v>
      </c>
      <c r="B38" s="6" t="s">
        <v>66</v>
      </c>
      <c r="C38" s="7">
        <v>1</v>
      </c>
      <c r="D38" s="8">
        <v>99</v>
      </c>
      <c r="E38" s="8">
        <v>38</v>
      </c>
      <c r="F38" s="8">
        <v>61</v>
      </c>
      <c r="G38" s="9">
        <v>0.22509225092250923</v>
      </c>
      <c r="H38" s="10">
        <v>0.03</v>
      </c>
      <c r="I38" s="8">
        <v>32.373393442622948</v>
      </c>
      <c r="J38" s="8">
        <v>271</v>
      </c>
      <c r="K38" s="6" t="s">
        <v>127</v>
      </c>
      <c r="AB38">
        <f t="shared" si="0"/>
        <v>29</v>
      </c>
    </row>
    <row r="39" spans="1:28" x14ac:dyDescent="0.25">
      <c r="A39" s="6" t="s">
        <v>67</v>
      </c>
      <c r="B39" s="6" t="s">
        <v>18</v>
      </c>
      <c r="C39" s="7">
        <v>1</v>
      </c>
      <c r="D39" s="8">
        <v>301</v>
      </c>
      <c r="E39" s="8">
        <v>253</v>
      </c>
      <c r="F39" s="8">
        <v>48</v>
      </c>
      <c r="G39" s="9">
        <v>2.6215182960131075E-2</v>
      </c>
      <c r="H39" s="10">
        <v>0.03</v>
      </c>
      <c r="I39" s="8">
        <v>277.96868749999999</v>
      </c>
      <c r="J39" s="8">
        <v>1831</v>
      </c>
      <c r="K39" s="6" t="s">
        <v>127</v>
      </c>
      <c r="AB39">
        <f t="shared" si="0"/>
        <v>30</v>
      </c>
    </row>
    <row r="40" spans="1:28" x14ac:dyDescent="0.25">
      <c r="A40" s="6" t="s">
        <v>67</v>
      </c>
      <c r="B40" s="6" t="s">
        <v>68</v>
      </c>
      <c r="C40" s="7">
        <v>1</v>
      </c>
      <c r="D40" s="8">
        <v>569</v>
      </c>
      <c r="E40" s="8">
        <v>395</v>
      </c>
      <c r="F40" s="8">
        <v>174</v>
      </c>
      <c r="G40" s="9">
        <v>9.503003823047515E-2</v>
      </c>
      <c r="H40" s="10">
        <v>0.03</v>
      </c>
      <c r="I40" s="8">
        <v>76.681017241379308</v>
      </c>
      <c r="J40" s="8">
        <v>1831</v>
      </c>
      <c r="K40" s="6"/>
      <c r="AB40">
        <f t="shared" si="0"/>
        <v>30</v>
      </c>
    </row>
    <row r="41" spans="1:28" x14ac:dyDescent="0.25">
      <c r="A41" s="6" t="s">
        <v>69</v>
      </c>
      <c r="B41" s="6" t="s">
        <v>70</v>
      </c>
      <c r="C41" s="7">
        <v>1</v>
      </c>
      <c r="D41" s="8">
        <v>305</v>
      </c>
      <c r="E41" s="8">
        <v>114</v>
      </c>
      <c r="F41" s="8">
        <v>191</v>
      </c>
      <c r="G41" s="9">
        <v>0.34046345811051693</v>
      </c>
      <c r="H41" s="10">
        <v>0.03</v>
      </c>
      <c r="I41" s="8">
        <v>21.403178010471205</v>
      </c>
      <c r="J41" s="8">
        <v>561</v>
      </c>
      <c r="K41" s="6"/>
      <c r="AB41">
        <f t="shared" si="0"/>
        <v>31</v>
      </c>
    </row>
    <row r="42" spans="1:28" x14ac:dyDescent="0.25">
      <c r="A42" s="6" t="s">
        <v>71</v>
      </c>
      <c r="B42" s="6" t="s">
        <v>72</v>
      </c>
      <c r="C42" s="7">
        <v>1</v>
      </c>
      <c r="D42" s="8">
        <v>5645</v>
      </c>
      <c r="E42" s="8">
        <v>4097</v>
      </c>
      <c r="F42" s="8">
        <v>1548</v>
      </c>
      <c r="G42" s="9">
        <v>1.5536553053113333E-2</v>
      </c>
      <c r="H42" s="10">
        <v>0.03</v>
      </c>
      <c r="I42" s="8">
        <v>469.02295348837208</v>
      </c>
      <c r="J42" s="8">
        <v>13732</v>
      </c>
      <c r="K42" s="6"/>
      <c r="AB42">
        <f t="shared" si="0"/>
        <v>32</v>
      </c>
    </row>
    <row r="43" spans="1:28" x14ac:dyDescent="0.25">
      <c r="A43" s="6" t="s">
        <v>73</v>
      </c>
      <c r="B43" s="6" t="s">
        <v>20</v>
      </c>
      <c r="C43" s="7">
        <v>1</v>
      </c>
      <c r="D43" s="8">
        <v>175</v>
      </c>
      <c r="E43" s="8">
        <v>89</v>
      </c>
      <c r="F43" s="8">
        <v>86</v>
      </c>
      <c r="G43" s="9">
        <v>0.2113022113022113</v>
      </c>
      <c r="H43" s="10">
        <v>0.03</v>
      </c>
      <c r="I43" s="8">
        <v>34.486151162790698</v>
      </c>
      <c r="J43" s="8">
        <v>407</v>
      </c>
      <c r="K43" s="6" t="s">
        <v>127</v>
      </c>
      <c r="AB43">
        <f t="shared" si="0"/>
        <v>33</v>
      </c>
    </row>
    <row r="44" spans="1:28" x14ac:dyDescent="0.25">
      <c r="A44" s="6" t="s">
        <v>74</v>
      </c>
      <c r="B44" s="6" t="s">
        <v>75</v>
      </c>
      <c r="C44" s="7">
        <v>1</v>
      </c>
      <c r="D44" s="8">
        <v>1162</v>
      </c>
      <c r="E44" s="8">
        <v>524</v>
      </c>
      <c r="F44" s="8">
        <v>638</v>
      </c>
      <c r="G44" s="9">
        <v>0.33490813648293966</v>
      </c>
      <c r="H44" s="10">
        <v>0.03</v>
      </c>
      <c r="I44" s="8">
        <v>21.758205329153604</v>
      </c>
      <c r="J44" s="8">
        <v>1722</v>
      </c>
      <c r="K44" s="6"/>
      <c r="AB44">
        <f t="shared" si="0"/>
        <v>34</v>
      </c>
    </row>
    <row r="45" spans="1:28" x14ac:dyDescent="0.25">
      <c r="A45" s="6" t="s">
        <v>76</v>
      </c>
      <c r="B45" s="6" t="s">
        <v>18</v>
      </c>
      <c r="C45" s="7">
        <v>1</v>
      </c>
      <c r="D45" s="8">
        <v>2042</v>
      </c>
      <c r="E45" s="8">
        <v>1556</v>
      </c>
      <c r="F45" s="8">
        <v>486</v>
      </c>
      <c r="G45" s="9">
        <v>4.2260869565217393E-2</v>
      </c>
      <c r="H45" s="10">
        <v>0.03</v>
      </c>
      <c r="I45" s="8">
        <v>172.42901234567901</v>
      </c>
      <c r="J45" s="8">
        <v>11500</v>
      </c>
      <c r="K45" s="6" t="s">
        <v>127</v>
      </c>
      <c r="AB45">
        <f t="shared" si="0"/>
        <v>35</v>
      </c>
    </row>
    <row r="46" spans="1:28" x14ac:dyDescent="0.25">
      <c r="A46" s="6" t="s">
        <v>132</v>
      </c>
      <c r="B46" s="20" t="s">
        <v>131</v>
      </c>
      <c r="C46" s="7" t="s">
        <v>134</v>
      </c>
      <c r="D46" s="7" t="s">
        <v>134</v>
      </c>
      <c r="E46" s="7" t="s">
        <v>134</v>
      </c>
      <c r="F46" s="7" t="s">
        <v>134</v>
      </c>
      <c r="G46" s="7" t="s">
        <v>134</v>
      </c>
      <c r="H46" s="7" t="s">
        <v>134</v>
      </c>
      <c r="I46" s="7" t="s">
        <v>134</v>
      </c>
      <c r="J46" s="7" t="s">
        <v>134</v>
      </c>
      <c r="K46" s="6"/>
      <c r="AB46">
        <f t="shared" si="0"/>
        <v>36</v>
      </c>
    </row>
    <row r="47" spans="1:28" x14ac:dyDescent="0.25">
      <c r="A47" s="6" t="s">
        <v>77</v>
      </c>
      <c r="B47" s="6" t="s">
        <v>78</v>
      </c>
      <c r="C47" s="7">
        <v>1</v>
      </c>
      <c r="D47" s="8">
        <v>6589</v>
      </c>
      <c r="E47" s="8">
        <v>3967</v>
      </c>
      <c r="F47" s="8">
        <v>2622</v>
      </c>
      <c r="G47" s="9">
        <v>4.0991167044477451E-2</v>
      </c>
      <c r="H47" s="10">
        <v>0.03</v>
      </c>
      <c r="I47" s="8">
        <v>177.77000572082378</v>
      </c>
      <c r="J47" s="8">
        <v>15577</v>
      </c>
      <c r="K47" s="6"/>
      <c r="AB47">
        <f t="shared" si="0"/>
        <v>37</v>
      </c>
    </row>
    <row r="48" spans="1:28" x14ac:dyDescent="0.25">
      <c r="A48" s="6" t="s">
        <v>77</v>
      </c>
      <c r="B48" s="6" t="s">
        <v>79</v>
      </c>
      <c r="C48" s="7">
        <v>1</v>
      </c>
      <c r="D48" s="8">
        <v>16791</v>
      </c>
      <c r="E48" s="8">
        <v>11665</v>
      </c>
      <c r="F48" s="8">
        <v>5126</v>
      </c>
      <c r="G48" s="9">
        <v>8.013757523645744E-2</v>
      </c>
      <c r="H48" s="10">
        <v>0.03</v>
      </c>
      <c r="I48" s="8">
        <v>90.93112660944206</v>
      </c>
      <c r="J48" s="8">
        <v>63965</v>
      </c>
      <c r="K48" s="6"/>
      <c r="AB48">
        <f t="shared" si="0"/>
        <v>37</v>
      </c>
    </row>
    <row r="49" spans="1:28" x14ac:dyDescent="0.25">
      <c r="A49" s="6" t="s">
        <v>133</v>
      </c>
      <c r="B49" s="20" t="s">
        <v>131</v>
      </c>
      <c r="C49" s="7" t="s">
        <v>134</v>
      </c>
      <c r="D49" s="7" t="s">
        <v>134</v>
      </c>
      <c r="E49" s="7" t="s">
        <v>134</v>
      </c>
      <c r="F49" s="7" t="s">
        <v>134</v>
      </c>
      <c r="G49" s="7" t="s">
        <v>134</v>
      </c>
      <c r="H49" s="7" t="s">
        <v>134</v>
      </c>
      <c r="I49" s="7" t="s">
        <v>134</v>
      </c>
      <c r="J49" s="7" t="s">
        <v>134</v>
      </c>
      <c r="K49" s="6"/>
      <c r="AB49">
        <f t="shared" si="0"/>
        <v>38</v>
      </c>
    </row>
    <row r="50" spans="1:28" x14ac:dyDescent="0.25">
      <c r="A50" s="6" t="s">
        <v>80</v>
      </c>
      <c r="B50" s="6" t="s">
        <v>81</v>
      </c>
      <c r="C50" s="7">
        <v>1</v>
      </c>
      <c r="D50" s="8">
        <v>652</v>
      </c>
      <c r="E50" s="8">
        <v>487</v>
      </c>
      <c r="F50" s="8">
        <v>165</v>
      </c>
      <c r="G50" s="9">
        <v>0.12341062079281974</v>
      </c>
      <c r="H50" s="10">
        <v>0.03</v>
      </c>
      <c r="I50" s="8">
        <v>59.04678181818182</v>
      </c>
      <c r="J50" s="8">
        <v>1337</v>
      </c>
      <c r="K50" s="6"/>
      <c r="AB50">
        <f t="shared" si="0"/>
        <v>39</v>
      </c>
    </row>
    <row r="51" spans="1:28" x14ac:dyDescent="0.25">
      <c r="A51" s="6" t="s">
        <v>82</v>
      </c>
      <c r="B51" s="6" t="s">
        <v>83</v>
      </c>
      <c r="C51" s="7">
        <v>1</v>
      </c>
      <c r="D51" s="8">
        <v>2629</v>
      </c>
      <c r="E51" s="8">
        <v>961</v>
      </c>
      <c r="F51" s="8">
        <v>1668</v>
      </c>
      <c r="G51" s="9">
        <v>0.32188344268622154</v>
      </c>
      <c r="H51" s="10">
        <v>0.03</v>
      </c>
      <c r="I51" s="8">
        <v>22.638629496402878</v>
      </c>
      <c r="J51" s="8">
        <v>5182</v>
      </c>
      <c r="K51" s="6" t="s">
        <v>127</v>
      </c>
      <c r="AB51">
        <f t="shared" si="0"/>
        <v>40</v>
      </c>
    </row>
    <row r="52" spans="1:28" x14ac:dyDescent="0.25">
      <c r="A52" s="6" t="s">
        <v>84</v>
      </c>
      <c r="B52" s="6" t="s">
        <v>85</v>
      </c>
      <c r="C52" s="7">
        <v>1</v>
      </c>
      <c r="D52" s="8">
        <v>14626</v>
      </c>
      <c r="E52" s="8">
        <v>11929</v>
      </c>
      <c r="F52" s="8">
        <v>2697</v>
      </c>
      <c r="G52" s="9">
        <v>7.3459715639810422E-2</v>
      </c>
      <c r="H52" s="10">
        <v>0.03</v>
      </c>
      <c r="I52" s="8">
        <v>99.197225806451613</v>
      </c>
      <c r="J52" s="8">
        <v>36714</v>
      </c>
      <c r="K52" s="6"/>
      <c r="AB52">
        <f t="shared" si="0"/>
        <v>41</v>
      </c>
    </row>
    <row r="53" spans="1:28" x14ac:dyDescent="0.25">
      <c r="A53" s="6" t="s">
        <v>86</v>
      </c>
      <c r="B53" s="6" t="s">
        <v>87</v>
      </c>
      <c r="C53" s="7">
        <v>1</v>
      </c>
      <c r="D53" s="8">
        <v>194</v>
      </c>
      <c r="E53" s="8">
        <v>133</v>
      </c>
      <c r="F53" s="8">
        <v>61</v>
      </c>
      <c r="G53" s="9">
        <v>0.13090128755364808</v>
      </c>
      <c r="H53" s="10">
        <v>0.03</v>
      </c>
      <c r="I53" s="8">
        <v>55.667901639344258</v>
      </c>
      <c r="J53" s="8">
        <v>466</v>
      </c>
      <c r="K53" s="6"/>
      <c r="AB53">
        <f t="shared" si="0"/>
        <v>42</v>
      </c>
    </row>
    <row r="54" spans="1:28" x14ac:dyDescent="0.25">
      <c r="A54" s="6" t="s">
        <v>88</v>
      </c>
      <c r="B54" s="6" t="s">
        <v>18</v>
      </c>
      <c r="C54" s="7">
        <v>1</v>
      </c>
      <c r="D54" s="8">
        <v>765</v>
      </c>
      <c r="E54" s="8">
        <v>658</v>
      </c>
      <c r="F54" s="8">
        <v>107</v>
      </c>
      <c r="G54" s="9">
        <v>5.1122790253225033E-2</v>
      </c>
      <c r="H54" s="10">
        <v>0.03</v>
      </c>
      <c r="I54" s="8">
        <v>142.53916822429906</v>
      </c>
      <c r="J54" s="8">
        <v>2093</v>
      </c>
      <c r="K54" s="6" t="s">
        <v>127</v>
      </c>
      <c r="AB54">
        <f t="shared" si="0"/>
        <v>43</v>
      </c>
    </row>
    <row r="55" spans="1:28" x14ac:dyDescent="0.25">
      <c r="A55" s="6" t="s">
        <v>89</v>
      </c>
      <c r="B55" s="6" t="s">
        <v>18</v>
      </c>
      <c r="C55" s="7">
        <v>1</v>
      </c>
      <c r="D55" s="8">
        <v>1338</v>
      </c>
      <c r="E55" s="8">
        <v>1132</v>
      </c>
      <c r="F55" s="8">
        <v>206</v>
      </c>
      <c r="G55" s="9">
        <v>3.8504672897196258E-2</v>
      </c>
      <c r="H55" s="10">
        <v>0.03</v>
      </c>
      <c r="I55" s="8">
        <v>189.2497572815534</v>
      </c>
      <c r="J55" s="8">
        <v>5350</v>
      </c>
      <c r="K55" s="6" t="s">
        <v>127</v>
      </c>
      <c r="AB55">
        <f t="shared" si="0"/>
        <v>44</v>
      </c>
    </row>
    <row r="56" spans="1:28" x14ac:dyDescent="0.25">
      <c r="A56" s="6" t="s">
        <v>90</v>
      </c>
      <c r="B56" s="6" t="s">
        <v>91</v>
      </c>
      <c r="C56" s="7">
        <v>1</v>
      </c>
      <c r="D56" s="8">
        <v>4000</v>
      </c>
      <c r="E56" s="8">
        <v>3427</v>
      </c>
      <c r="F56" s="8">
        <v>573</v>
      </c>
      <c r="G56" s="9">
        <v>5.5096153846153843E-2</v>
      </c>
      <c r="H56" s="10">
        <v>0.03</v>
      </c>
      <c r="I56" s="8">
        <v>132.25968586387435</v>
      </c>
      <c r="J56" s="8">
        <v>10400</v>
      </c>
      <c r="K56" s="6"/>
      <c r="AB56">
        <f t="shared" si="0"/>
        <v>45</v>
      </c>
    </row>
    <row r="57" spans="1:28" x14ac:dyDescent="0.25">
      <c r="A57" s="6" t="s">
        <v>92</v>
      </c>
      <c r="B57" s="6" t="s">
        <v>93</v>
      </c>
      <c r="C57" s="7">
        <v>1</v>
      </c>
      <c r="D57" s="8">
        <v>2596</v>
      </c>
      <c r="E57" s="8">
        <v>1867</v>
      </c>
      <c r="F57" s="8">
        <v>729</v>
      </c>
      <c r="G57" s="9">
        <v>0.12882134652765506</v>
      </c>
      <c r="H57" s="10">
        <v>0.03</v>
      </c>
      <c r="I57" s="8">
        <v>56.56671193415638</v>
      </c>
      <c r="J57" s="8">
        <v>5659</v>
      </c>
      <c r="K57" s="6"/>
      <c r="AB57">
        <f t="shared" si="0"/>
        <v>46</v>
      </c>
    </row>
    <row r="58" spans="1:28" x14ac:dyDescent="0.25">
      <c r="A58" s="6" t="s">
        <v>94</v>
      </c>
      <c r="B58" s="6" t="s">
        <v>18</v>
      </c>
      <c r="C58" s="7">
        <v>1</v>
      </c>
      <c r="D58" s="8">
        <v>819</v>
      </c>
      <c r="E58" s="8">
        <v>629</v>
      </c>
      <c r="F58" s="8">
        <v>190</v>
      </c>
      <c r="G58" s="9">
        <v>6.0298317994287524E-2</v>
      </c>
      <c r="H58" s="10">
        <v>0.03</v>
      </c>
      <c r="I58" s="8">
        <v>120.84914210526317</v>
      </c>
      <c r="J58" s="8">
        <v>3151</v>
      </c>
      <c r="K58" s="6" t="s">
        <v>127</v>
      </c>
      <c r="AB58">
        <f t="shared" si="0"/>
        <v>47</v>
      </c>
    </row>
    <row r="59" spans="1:28" x14ac:dyDescent="0.25">
      <c r="A59" s="6" t="s">
        <v>95</v>
      </c>
      <c r="B59" s="6" t="s">
        <v>18</v>
      </c>
      <c r="C59" s="7">
        <v>1</v>
      </c>
      <c r="D59" s="8">
        <v>343</v>
      </c>
      <c r="E59" s="8">
        <v>302</v>
      </c>
      <c r="F59" s="8">
        <v>41</v>
      </c>
      <c r="G59" s="9">
        <v>2.4848484848484849E-2</v>
      </c>
      <c r="H59" s="10">
        <v>0.03</v>
      </c>
      <c r="I59" s="8">
        <v>293.25731707317073</v>
      </c>
      <c r="J59" s="8">
        <v>1650</v>
      </c>
      <c r="K59" s="6" t="s">
        <v>127</v>
      </c>
      <c r="AB59">
        <f t="shared" si="0"/>
        <v>48</v>
      </c>
    </row>
    <row r="60" spans="1:28" x14ac:dyDescent="0.25">
      <c r="A60" s="6" t="s">
        <v>96</v>
      </c>
      <c r="B60" s="6" t="s">
        <v>97</v>
      </c>
      <c r="C60" s="7">
        <v>1</v>
      </c>
      <c r="D60" s="8">
        <v>1155</v>
      </c>
      <c r="E60" s="8">
        <v>930</v>
      </c>
      <c r="F60" s="8">
        <v>225</v>
      </c>
      <c r="G60" s="9">
        <v>6.3667232597623094E-2</v>
      </c>
      <c r="H60" s="10">
        <v>0.03</v>
      </c>
      <c r="I60" s="8">
        <v>114.45447999999999</v>
      </c>
      <c r="J60" s="8">
        <v>3534</v>
      </c>
      <c r="K60" s="6"/>
      <c r="AB60">
        <f t="shared" si="0"/>
        <v>49</v>
      </c>
    </row>
    <row r="61" spans="1:28" x14ac:dyDescent="0.25">
      <c r="A61" s="6" t="s">
        <v>98</v>
      </c>
      <c r="B61" s="6" t="s">
        <v>99</v>
      </c>
      <c r="C61" s="7">
        <v>1</v>
      </c>
      <c r="D61" s="8">
        <v>821</v>
      </c>
      <c r="E61" s="8">
        <v>397</v>
      </c>
      <c r="F61" s="8">
        <v>424</v>
      </c>
      <c r="G61" s="9">
        <v>0.29383229383229381</v>
      </c>
      <c r="H61" s="10">
        <v>0.03</v>
      </c>
      <c r="I61" s="8">
        <v>24.799860849056603</v>
      </c>
      <c r="J61" s="8">
        <v>1443</v>
      </c>
      <c r="K61" s="6"/>
      <c r="AB61">
        <f t="shared" si="0"/>
        <v>50</v>
      </c>
    </row>
    <row r="62" spans="1:28" x14ac:dyDescent="0.25">
      <c r="A62" s="6" t="s">
        <v>100</v>
      </c>
      <c r="B62" s="6" t="s">
        <v>18</v>
      </c>
      <c r="C62" s="7">
        <v>1</v>
      </c>
      <c r="D62" s="8">
        <v>344</v>
      </c>
      <c r="E62" s="8">
        <v>235</v>
      </c>
      <c r="F62" s="8">
        <v>109</v>
      </c>
      <c r="G62" s="9">
        <v>3.384042222912139E-2</v>
      </c>
      <c r="H62" s="10">
        <v>0.03</v>
      </c>
      <c r="I62" s="8">
        <v>215.33419266055046</v>
      </c>
      <c r="J62" s="8">
        <v>3221</v>
      </c>
      <c r="K62" s="6" t="s">
        <v>127</v>
      </c>
      <c r="AB62">
        <f t="shared" si="0"/>
        <v>51</v>
      </c>
    </row>
    <row r="63" spans="1:28" x14ac:dyDescent="0.25">
      <c r="A63" s="6" t="s">
        <v>100</v>
      </c>
      <c r="B63" s="6" t="s">
        <v>101</v>
      </c>
      <c r="C63" s="7">
        <v>1</v>
      </c>
      <c r="D63" s="8">
        <v>1726</v>
      </c>
      <c r="E63" s="8">
        <v>813</v>
      </c>
      <c r="F63" s="8">
        <v>913</v>
      </c>
      <c r="G63" s="9">
        <v>0.28345234399254887</v>
      </c>
      <c r="H63" s="10">
        <v>0.03</v>
      </c>
      <c r="I63" s="8">
        <v>25.708025191675794</v>
      </c>
      <c r="J63" s="8">
        <v>3221</v>
      </c>
      <c r="K63" s="6"/>
      <c r="AB63">
        <f t="shared" si="0"/>
        <v>51</v>
      </c>
    </row>
    <row r="64" spans="1:28" x14ac:dyDescent="0.25">
      <c r="A64" s="6" t="s">
        <v>102</v>
      </c>
      <c r="B64" s="6" t="s">
        <v>103</v>
      </c>
      <c r="C64" s="7">
        <v>1</v>
      </c>
      <c r="D64" s="8">
        <v>1316</v>
      </c>
      <c r="E64" s="8">
        <v>891</v>
      </c>
      <c r="F64" s="8">
        <v>425</v>
      </c>
      <c r="G64" s="9">
        <v>0.16159695817490494</v>
      </c>
      <c r="H64" s="10">
        <v>0.03</v>
      </c>
      <c r="I64" s="8">
        <v>45.093670588235298</v>
      </c>
      <c r="J64" s="8">
        <v>2630</v>
      </c>
      <c r="K64" s="6"/>
      <c r="AB64">
        <f t="shared" si="0"/>
        <v>52</v>
      </c>
    </row>
    <row r="65" spans="1:28" x14ac:dyDescent="0.25">
      <c r="A65" s="6" t="s">
        <v>104</v>
      </c>
      <c r="B65" s="6" t="s">
        <v>105</v>
      </c>
      <c r="C65" s="7">
        <v>1</v>
      </c>
      <c r="D65" s="8">
        <v>4732</v>
      </c>
      <c r="E65" s="8">
        <v>2133</v>
      </c>
      <c r="F65" s="8">
        <v>2599</v>
      </c>
      <c r="G65" s="9">
        <v>9.9601440944278377E-2</v>
      </c>
      <c r="H65" s="10">
        <v>0.03</v>
      </c>
      <c r="I65" s="8">
        <v>73.161592150827246</v>
      </c>
      <c r="J65" s="8">
        <v>15219</v>
      </c>
      <c r="K65" s="6"/>
      <c r="AB65">
        <f t="shared" si="0"/>
        <v>53</v>
      </c>
    </row>
    <row r="66" spans="1:28" x14ac:dyDescent="0.25">
      <c r="A66" s="6" t="s">
        <v>106</v>
      </c>
      <c r="B66" s="6" t="s">
        <v>107</v>
      </c>
      <c r="C66" s="7">
        <v>1</v>
      </c>
      <c r="D66" s="8">
        <v>1054</v>
      </c>
      <c r="E66" s="8">
        <v>610</v>
      </c>
      <c r="F66" s="8">
        <v>444</v>
      </c>
      <c r="G66" s="9">
        <v>0.24915824915824916</v>
      </c>
      <c r="H66" s="10">
        <v>0.03</v>
      </c>
      <c r="I66" s="8">
        <v>29.24647297297297</v>
      </c>
      <c r="J66" s="8">
        <v>1782</v>
      </c>
      <c r="K66" s="6"/>
      <c r="AB66">
        <f t="shared" ref="AB66:AB77" si="1">IF(A66=A65,AB65,1+AB65)</f>
        <v>54</v>
      </c>
    </row>
    <row r="67" spans="1:28" x14ac:dyDescent="0.25">
      <c r="A67" s="6" t="s">
        <v>108</v>
      </c>
      <c r="B67" s="6" t="s">
        <v>18</v>
      </c>
      <c r="C67" s="7">
        <v>1</v>
      </c>
      <c r="D67" s="8">
        <v>610</v>
      </c>
      <c r="E67" s="8">
        <v>546</v>
      </c>
      <c r="F67" s="8">
        <v>64</v>
      </c>
      <c r="G67" s="9">
        <v>2.8482421005785491E-2</v>
      </c>
      <c r="H67" s="10">
        <v>0.03</v>
      </c>
      <c r="I67" s="8">
        <v>255.84201562500002</v>
      </c>
      <c r="J67" s="8">
        <v>2247</v>
      </c>
      <c r="K67" s="6" t="s">
        <v>127</v>
      </c>
      <c r="AB67">
        <f t="shared" si="1"/>
        <v>55</v>
      </c>
    </row>
    <row r="68" spans="1:28" x14ac:dyDescent="0.25">
      <c r="A68" s="6" t="s">
        <v>109</v>
      </c>
      <c r="B68" s="6" t="s">
        <v>32</v>
      </c>
      <c r="C68" s="7">
        <v>1</v>
      </c>
      <c r="D68" s="8">
        <v>1244</v>
      </c>
      <c r="E68" s="8">
        <v>1072</v>
      </c>
      <c r="F68" s="8">
        <v>172</v>
      </c>
      <c r="G68" s="9">
        <v>4.2871385842472583E-2</v>
      </c>
      <c r="H68" s="10">
        <v>0.03</v>
      </c>
      <c r="I68" s="8">
        <v>169.97351162790699</v>
      </c>
      <c r="J68" s="8">
        <v>4012</v>
      </c>
      <c r="K68" s="6" t="s">
        <v>127</v>
      </c>
      <c r="AB68">
        <f t="shared" si="1"/>
        <v>56</v>
      </c>
    </row>
    <row r="69" spans="1:28" x14ac:dyDescent="0.25">
      <c r="A69" s="6" t="s">
        <v>110</v>
      </c>
      <c r="B69" s="6" t="s">
        <v>111</v>
      </c>
      <c r="C69" s="7">
        <v>1</v>
      </c>
      <c r="D69" s="8">
        <v>530</v>
      </c>
      <c r="E69" s="8">
        <v>373</v>
      </c>
      <c r="F69" s="8">
        <v>157</v>
      </c>
      <c r="G69" s="9">
        <v>0.10680272108843537</v>
      </c>
      <c r="H69" s="10">
        <v>0.03</v>
      </c>
      <c r="I69" s="8">
        <v>68.228598726114654</v>
      </c>
      <c r="J69" s="8">
        <v>1470</v>
      </c>
      <c r="K69" s="6"/>
      <c r="AB69">
        <f t="shared" si="1"/>
        <v>57</v>
      </c>
    </row>
    <row r="70" spans="1:28" x14ac:dyDescent="0.25">
      <c r="A70" s="6" t="s">
        <v>112</v>
      </c>
      <c r="B70" s="6" t="s">
        <v>66</v>
      </c>
      <c r="C70" s="7">
        <v>1</v>
      </c>
      <c r="D70" s="8">
        <v>207</v>
      </c>
      <c r="E70" s="8">
        <v>98</v>
      </c>
      <c r="F70" s="8">
        <v>109</v>
      </c>
      <c r="G70" s="9">
        <v>5.1904761904761905E-2</v>
      </c>
      <c r="H70" s="10">
        <v>0.03</v>
      </c>
      <c r="I70" s="8">
        <v>140.39174311926607</v>
      </c>
      <c r="J70" s="8">
        <v>2100</v>
      </c>
      <c r="K70" s="6" t="s">
        <v>127</v>
      </c>
      <c r="AB70">
        <f t="shared" si="1"/>
        <v>58</v>
      </c>
    </row>
    <row r="71" spans="1:28" x14ac:dyDescent="0.25">
      <c r="A71" s="6" t="s">
        <v>112</v>
      </c>
      <c r="B71" s="6" t="s">
        <v>113</v>
      </c>
      <c r="C71" s="7">
        <v>1</v>
      </c>
      <c r="D71" s="8">
        <v>1228</v>
      </c>
      <c r="E71" s="8">
        <v>494</v>
      </c>
      <c r="F71" s="8">
        <v>734</v>
      </c>
      <c r="G71" s="9">
        <v>0.34952380952380951</v>
      </c>
      <c r="H71" s="10">
        <v>0.03</v>
      </c>
      <c r="I71" s="8">
        <v>20.848365122615803</v>
      </c>
      <c r="J71" s="8">
        <v>2100</v>
      </c>
      <c r="K71" s="6"/>
      <c r="AB71">
        <f t="shared" si="1"/>
        <v>58</v>
      </c>
    </row>
    <row r="72" spans="1:28" x14ac:dyDescent="0.25">
      <c r="A72" s="6" t="s">
        <v>114</v>
      </c>
      <c r="B72" s="6" t="s">
        <v>115</v>
      </c>
      <c r="C72" s="7">
        <v>1</v>
      </c>
      <c r="D72" s="8">
        <v>356</v>
      </c>
      <c r="E72" s="8">
        <v>191</v>
      </c>
      <c r="F72" s="8">
        <v>165</v>
      </c>
      <c r="G72" s="9">
        <v>0.1961950059453032</v>
      </c>
      <c r="H72" s="10">
        <v>0.03</v>
      </c>
      <c r="I72" s="8">
        <v>37.141618181818181</v>
      </c>
      <c r="J72" s="8">
        <v>841</v>
      </c>
      <c r="K72" s="6"/>
      <c r="AB72">
        <f t="shared" si="1"/>
        <v>59</v>
      </c>
    </row>
    <row r="73" spans="1:28" x14ac:dyDescent="0.25">
      <c r="A73" s="6" t="s">
        <v>116</v>
      </c>
      <c r="B73" s="6" t="s">
        <v>32</v>
      </c>
      <c r="C73" s="7">
        <v>1</v>
      </c>
      <c r="D73" s="8">
        <v>1411</v>
      </c>
      <c r="E73" s="8">
        <v>1003</v>
      </c>
      <c r="F73" s="8">
        <v>408</v>
      </c>
      <c r="G73" s="9">
        <v>0.106862231534835</v>
      </c>
      <c r="H73" s="10">
        <v>0.03</v>
      </c>
      <c r="I73" s="8">
        <v>68.190602941176465</v>
      </c>
      <c r="J73" s="8">
        <v>3818</v>
      </c>
      <c r="K73" s="6" t="s">
        <v>127</v>
      </c>
      <c r="AB73">
        <f t="shared" si="1"/>
        <v>60</v>
      </c>
    </row>
    <row r="74" spans="1:28" x14ac:dyDescent="0.25">
      <c r="A74" s="6" t="s">
        <v>117</v>
      </c>
      <c r="B74" s="6" t="s">
        <v>118</v>
      </c>
      <c r="C74" s="7">
        <v>1</v>
      </c>
      <c r="D74" s="8">
        <v>2191</v>
      </c>
      <c r="E74" s="8">
        <v>1041</v>
      </c>
      <c r="F74" s="8">
        <v>1150</v>
      </c>
      <c r="G74" s="9">
        <v>0.23483765570757606</v>
      </c>
      <c r="H74" s="10">
        <v>0.03</v>
      </c>
      <c r="I74" s="8">
        <v>31.029946956521741</v>
      </c>
      <c r="J74" s="8">
        <v>4897</v>
      </c>
      <c r="K74" s="6" t="s">
        <v>127</v>
      </c>
      <c r="AB74">
        <f t="shared" si="1"/>
        <v>61</v>
      </c>
    </row>
    <row r="75" spans="1:28" x14ac:dyDescent="0.25">
      <c r="A75" s="6" t="s">
        <v>119</v>
      </c>
      <c r="B75" s="6" t="s">
        <v>120</v>
      </c>
      <c r="C75" s="7">
        <v>1</v>
      </c>
      <c r="D75" s="8">
        <v>828</v>
      </c>
      <c r="E75" s="8">
        <v>724</v>
      </c>
      <c r="F75" s="8">
        <v>104</v>
      </c>
      <c r="G75" s="9">
        <v>6.0185185185185182E-2</v>
      </c>
      <c r="H75" s="10">
        <v>0.03</v>
      </c>
      <c r="I75" s="8">
        <v>121.07630769230769</v>
      </c>
      <c r="J75" s="8">
        <v>1728</v>
      </c>
      <c r="K75" s="6"/>
      <c r="AB75">
        <f t="shared" si="1"/>
        <v>62</v>
      </c>
    </row>
    <row r="76" spans="1:28" x14ac:dyDescent="0.25">
      <c r="A76" s="6" t="s">
        <v>121</v>
      </c>
      <c r="B76" s="6" t="s">
        <v>122</v>
      </c>
      <c r="C76" s="7">
        <v>1</v>
      </c>
      <c r="D76" s="8">
        <v>4639</v>
      </c>
      <c r="E76" s="8">
        <v>3468</v>
      </c>
      <c r="F76" s="8">
        <v>1171</v>
      </c>
      <c r="G76" s="9">
        <v>2.3931169786642687E-2</v>
      </c>
      <c r="H76" s="10">
        <v>0.03</v>
      </c>
      <c r="I76" s="8">
        <v>304.49827839453457</v>
      </c>
      <c r="J76" s="8">
        <v>12841</v>
      </c>
      <c r="K76" s="6"/>
      <c r="AB76">
        <f t="shared" si="1"/>
        <v>63</v>
      </c>
    </row>
    <row r="77" spans="1:28" x14ac:dyDescent="0.25">
      <c r="A77" s="6" t="s">
        <v>123</v>
      </c>
      <c r="B77" s="6" t="s">
        <v>124</v>
      </c>
      <c r="C77" s="7">
        <v>1</v>
      </c>
      <c r="D77" s="8">
        <v>891</v>
      </c>
      <c r="E77" s="8">
        <v>768</v>
      </c>
      <c r="F77" s="8">
        <v>123</v>
      </c>
      <c r="G77" s="9">
        <v>5.2074513124470791E-2</v>
      </c>
      <c r="H77" s="10">
        <v>0.03</v>
      </c>
      <c r="I77" s="8">
        <v>139.9340975609756</v>
      </c>
      <c r="J77" s="8">
        <v>2362</v>
      </c>
      <c r="K77" s="6"/>
      <c r="AB77">
        <f t="shared" si="1"/>
        <v>64</v>
      </c>
    </row>
  </sheetData>
  <conditionalFormatting sqref="A2:J3">
    <cfRule type="expression" dxfId="3" priority="5">
      <formula>ISODD($AB2)</formula>
    </cfRule>
  </conditionalFormatting>
  <conditionalFormatting sqref="A4:K13 A14:B15 K14:K15 A16:K45 A46:B46 K46 A47:K48 A49:B49 K49 A50:K77">
    <cfRule type="expression" dxfId="2" priority="2">
      <formula>ISODD($AB4)</formula>
    </cfRule>
  </conditionalFormatting>
  <conditionalFormatting sqref="K2:K3">
    <cfRule type="expression" dxfId="1" priority="3">
      <formula>ISODD($Q2)</formula>
    </cfRule>
  </conditionalFormatting>
  <conditionalFormatting sqref="C14:J14">
    <cfRule type="expression" dxfId="0" priority="1">
      <formula>ISODD($AB14)</formula>
    </cfRule>
  </conditionalFormatting>
  <pageMargins left="0.7" right="0.7" top="0.75" bottom="0.75" header="0.3" footer="0.3"/>
  <pageSetup scale="73" fitToHeight="0" orientation="landscape" r:id="rId1"/>
  <headerFooter>
    <oddHeader>&amp;C2024 Primary Audit Estimates</oddHeader>
    <oddFooter>&amp;CPage &amp;P of &amp;N</oddFooter>
  </headerFooter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Colorado Dept.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Casias</dc:creator>
  <cp:lastModifiedBy>Edward Morgan</cp:lastModifiedBy>
  <cp:lastPrinted>2024-06-26T19:58:42Z</cp:lastPrinted>
  <dcterms:created xsi:type="dcterms:W3CDTF">2024-06-26T19:38:12Z</dcterms:created>
  <dcterms:modified xsi:type="dcterms:W3CDTF">2024-06-28T17:54:00Z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2024-06-26T20:06:27Z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4ca2d80f-eb31-42e2-aa1b-cfe0b6a31ebf</vt:lpwstr>
  </property>
  <property fmtid="{D5CDD505-2E9C-101B-9397-08002B2CF9AE}" pid="8" name="MSIP_Label_59e4beaa-c4ba-4ea9-a1f4-4e52626a3d73_ContentBits">
    <vt:lpwstr>0</vt:lpwstr>
  </property>
</Properties>
</file>